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65" windowWidth="19440" windowHeight="9015" activeTab="0"/>
  </bookViews>
  <sheets>
    <sheet name="на сайт УК" sheetId="1" r:id="rId1"/>
  </sheets>
  <definedNames/>
  <calcPr fullCalcOnLoad="1"/>
</workbook>
</file>

<file path=xl/sharedStrings.xml><?xml version="1.0" encoding="utf-8"?>
<sst xmlns="http://schemas.openxmlformats.org/spreadsheetml/2006/main" count="362" uniqueCount="151">
  <si>
    <t>Сведения по жилищному фонду ООО "Романовская жилищная сервисная компания"</t>
  </si>
  <si>
    <t>№ п/п</t>
  </si>
  <si>
    <t>Адрес</t>
  </si>
  <si>
    <t>Год постройки</t>
  </si>
  <si>
    <t>Тип фундамента</t>
  </si>
  <si>
    <t>Материал стен</t>
  </si>
  <si>
    <t>Общая площадь дома,м2</t>
  </si>
  <si>
    <t>Площадь лестничных клеток, м2</t>
  </si>
  <si>
    <t>пос. Романовка</t>
  </si>
  <si>
    <t>д.3</t>
  </si>
  <si>
    <t>д.4</t>
  </si>
  <si>
    <t>д.5</t>
  </si>
  <si>
    <t>д.6</t>
  </si>
  <si>
    <t>д.7</t>
  </si>
  <si>
    <t>д.8</t>
  </si>
  <si>
    <t>д.10</t>
  </si>
  <si>
    <t>д.11</t>
  </si>
  <si>
    <t>д.12</t>
  </si>
  <si>
    <t>д.13</t>
  </si>
  <si>
    <t>д.14</t>
  </si>
  <si>
    <t>д.15</t>
  </si>
  <si>
    <t>д.16</t>
  </si>
  <si>
    <t>д.17</t>
  </si>
  <si>
    <t>д.18</t>
  </si>
  <si>
    <t>д.19</t>
  </si>
  <si>
    <t>д.20</t>
  </si>
  <si>
    <t>д.21</t>
  </si>
  <si>
    <t>д.22</t>
  </si>
  <si>
    <t>д.23</t>
  </si>
  <si>
    <t>д.24</t>
  </si>
  <si>
    <t>д.25</t>
  </si>
  <si>
    <t>д.26</t>
  </si>
  <si>
    <t>д.27</t>
  </si>
  <si>
    <t>д.28</t>
  </si>
  <si>
    <t>д.29</t>
  </si>
  <si>
    <t>д.30</t>
  </si>
  <si>
    <t>д.31</t>
  </si>
  <si>
    <t>д.32</t>
  </si>
  <si>
    <t>д.35</t>
  </si>
  <si>
    <t>д.36</t>
  </si>
  <si>
    <t>д.1</t>
  </si>
  <si>
    <t>д.2</t>
  </si>
  <si>
    <t>д.38</t>
  </si>
  <si>
    <t>д.39</t>
  </si>
  <si>
    <t>Количество квартир, шт.</t>
  </si>
  <si>
    <t>Кол-во подъездов, шт.</t>
  </si>
  <si>
    <t>кирпич</t>
  </si>
  <si>
    <t>Кол-во этажей, шт.</t>
  </si>
  <si>
    <t>Площадь кровли, м2</t>
  </si>
  <si>
    <t>мягкая, м2</t>
  </si>
  <si>
    <t>Площадь подвала, м2</t>
  </si>
  <si>
    <t>панельный</t>
  </si>
  <si>
    <t>47:07:09-11-008:0048</t>
  </si>
  <si>
    <t>47:07:09-11-008:0049</t>
  </si>
  <si>
    <t>47:07:09-11-008:0056</t>
  </si>
  <si>
    <t>47:07:09-11-008:0057</t>
  </si>
  <si>
    <t>47:07:09-11-008:0058</t>
  </si>
  <si>
    <t>47:07:09-11-008:0047</t>
  </si>
  <si>
    <t>47:07:09-11-008:0059</t>
  </si>
  <si>
    <t>Кол-во лифтов, шт.</t>
  </si>
  <si>
    <t>ж/б ленточный</t>
  </si>
  <si>
    <t>ЦСП деревянные</t>
  </si>
  <si>
    <t>Площадь арендуемых помещений, м2</t>
  </si>
  <si>
    <t>пос. Углово</t>
  </si>
  <si>
    <t>Кадастровый № участка</t>
  </si>
  <si>
    <t>Кадастровая площадь земельного участка, м2</t>
  </si>
  <si>
    <t>Площадь застройки МКД, м2</t>
  </si>
  <si>
    <t>Дата ввода в эксплуатацию</t>
  </si>
  <si>
    <t>ЦО</t>
  </si>
  <si>
    <t>ГВС</t>
  </si>
  <si>
    <t>ХВС</t>
  </si>
  <si>
    <t>Канализация</t>
  </si>
  <si>
    <t>Эл. плиты</t>
  </si>
  <si>
    <t xml:space="preserve">Общедомовой узел учета на ГВС, шт.  </t>
  </si>
  <si>
    <t>Общедомовой узел учета на ХВС, шт.</t>
  </si>
  <si>
    <t xml:space="preserve">Общедомовой узел учета на ЦО, шт. </t>
  </si>
  <si>
    <t>22.06.2012г.</t>
  </si>
  <si>
    <t>09.04.2010г.</t>
  </si>
  <si>
    <t>26.01.2010г.</t>
  </si>
  <si>
    <t>26.05.2011г.</t>
  </si>
  <si>
    <t>11.09.2012г.</t>
  </si>
  <si>
    <t>17.08.2012г.</t>
  </si>
  <si>
    <t>12.08.2010г.</t>
  </si>
  <si>
    <t>29.10.2013г.</t>
  </si>
  <si>
    <t>25.04.2012г.</t>
  </si>
  <si>
    <t>21.06.2012г.</t>
  </si>
  <si>
    <t>27.08.2012г.</t>
  </si>
  <si>
    <t xml:space="preserve">сборный ж/б </t>
  </si>
  <si>
    <t>ж/б блоки</t>
  </si>
  <si>
    <t>ж/б плиты</t>
  </si>
  <si>
    <t>ленточный из  ж/б блоков</t>
  </si>
  <si>
    <t>1-400 с-1</t>
  </si>
  <si>
    <t>д.40</t>
  </si>
  <si>
    <t>пеногазобетон</t>
  </si>
  <si>
    <t>металлочерепица,м2</t>
  </si>
  <si>
    <t>бутобетон ленточный</t>
  </si>
  <si>
    <t>11,86                  ( 12,78-конек)</t>
  </si>
  <si>
    <t>10-наруж</t>
  </si>
  <si>
    <t>8-наруж</t>
  </si>
  <si>
    <t>12 наруж.</t>
  </si>
  <si>
    <t>47:07:0911008:17</t>
  </si>
  <si>
    <t>оцинкован. сталь,м2</t>
  </si>
  <si>
    <t>1-447-с38</t>
  </si>
  <si>
    <t>Серия жилого дома</t>
  </si>
  <si>
    <t>1-Лг-600</t>
  </si>
  <si>
    <t>индивидуальный проект</t>
  </si>
  <si>
    <t>21.06.2013г.</t>
  </si>
  <si>
    <t>30.09.2013г.</t>
  </si>
  <si>
    <t>27.06.2013г.</t>
  </si>
  <si>
    <t>06.06.2011г.</t>
  </si>
  <si>
    <t>26.05.2012г.</t>
  </si>
  <si>
    <t>47:07:0915007:34</t>
  </si>
  <si>
    <t>Площадь чердака , м2</t>
  </si>
  <si>
    <t>Высота МКД, м</t>
  </si>
  <si>
    <t>Кол-во водостоков, шт.</t>
  </si>
  <si>
    <t>Объем  МКД с подвалом, м3</t>
  </si>
  <si>
    <t>Жилая площадь МКД, м2</t>
  </si>
  <si>
    <t>Полезная площадь МКД, м2</t>
  </si>
  <si>
    <t>121У</t>
  </si>
  <si>
    <t>1-Лг-502-2</t>
  </si>
  <si>
    <t>1-Лг-504-2</t>
  </si>
  <si>
    <t>д.40А</t>
  </si>
  <si>
    <t>47:07:0915007:20</t>
  </si>
  <si>
    <t>47:07:0915007:21</t>
  </si>
  <si>
    <t>47:07:0915007:22</t>
  </si>
  <si>
    <t>47:07:0915007:23</t>
  </si>
  <si>
    <t>47:07:0915007:24</t>
  </si>
  <si>
    <t>47:07:0915007:25</t>
  </si>
  <si>
    <t>47:07:0915007:26</t>
  </si>
  <si>
    <t>47:07:0915007:27</t>
  </si>
  <si>
    <t>47:07:0915007:28</t>
  </si>
  <si>
    <t>47:07:0911006:46</t>
  </si>
  <si>
    <t>47:07:0911006:49</t>
  </si>
  <si>
    <t>47:07:0911006:50</t>
  </si>
  <si>
    <t>47:07:0911006:51</t>
  </si>
  <si>
    <t>47:07:0911006:47</t>
  </si>
  <si>
    <t>47:07:0911006:48</t>
  </si>
  <si>
    <t>47:07:0911006:52</t>
  </si>
  <si>
    <t>47:07:09-11-006:0041</t>
  </si>
  <si>
    <t>47:07:0911008:69</t>
  </si>
  <si>
    <t>47:07:0911008:70</t>
  </si>
  <si>
    <t>47:07:0911008:67</t>
  </si>
  <si>
    <t>47:07:0911008:73</t>
  </si>
  <si>
    <t>47:07:0911008:68</t>
  </si>
  <si>
    <t>47:07:0911008:72</t>
  </si>
  <si>
    <t>10-М</t>
  </si>
  <si>
    <t>1ЛГ600А</t>
  </si>
  <si>
    <t>1-528КП-10</t>
  </si>
  <si>
    <t>Общая площадь общедомового имущества, м2</t>
  </si>
  <si>
    <t>Площадь отмосток, м2</t>
  </si>
  <si>
    <t>на 01.07.2021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</si>
</sst>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0"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5" fillId="24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5" fillId="24" borderId="0" xfId="0" applyFont="1" applyFill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workbookViewId="0" topLeftCell="A64">
      <selection activeCell="C79" sqref="C79"/>
    </sheetView>
  </sheetViews>
  <sheetFormatPr defaultColWidth="9.140625" defaultRowHeight="15"/>
  <cols>
    <col min="8" max="8" width="10.57421875" style="0" customWidth="1"/>
    <col min="13" max="13" width="10.7109375" style="0" customWidth="1"/>
    <col min="14" max="14" width="10.00390625" style="0" customWidth="1"/>
    <col min="15" max="15" width="9.57421875" style="0" bestFit="1" customWidth="1"/>
    <col min="16" max="16" width="11.140625" style="0" customWidth="1"/>
    <col min="17" max="17" width="12.8515625" style="0" customWidth="1"/>
    <col min="18" max="18" width="12.28125" style="0" customWidth="1"/>
    <col min="32" max="32" width="12.8515625" style="0" customWidth="1"/>
    <col min="34" max="34" width="10.140625" style="0" customWidth="1"/>
  </cols>
  <sheetData>
    <row r="1" spans="1:37" ht="15">
      <c r="A1" s="21"/>
      <c r="C1" s="1"/>
      <c r="D1" s="14"/>
      <c r="N1" s="8"/>
      <c r="O1" s="6" t="s">
        <v>0</v>
      </c>
      <c r="P1" s="6"/>
      <c r="Q1" s="8"/>
      <c r="R1" s="8"/>
      <c r="S1" s="22"/>
      <c r="AE1" s="12"/>
      <c r="AF1" s="12"/>
      <c r="AG1" s="12"/>
      <c r="AH1" s="12"/>
      <c r="AI1" s="12"/>
      <c r="AK1" s="2"/>
    </row>
    <row r="2" spans="1:37" ht="15">
      <c r="A2" s="21"/>
      <c r="C2" s="1"/>
      <c r="D2" s="14"/>
      <c r="N2" s="8"/>
      <c r="O2" s="1"/>
      <c r="P2" s="1"/>
      <c r="Q2" s="8"/>
      <c r="R2" s="8"/>
      <c r="S2" s="22"/>
      <c r="AE2" s="12"/>
      <c r="AF2" s="12"/>
      <c r="AG2" s="12"/>
      <c r="AH2" s="12"/>
      <c r="AI2" s="12"/>
      <c r="AK2" s="2"/>
    </row>
    <row r="3" spans="1:39" ht="15">
      <c r="A3" s="43" t="s">
        <v>1</v>
      </c>
      <c r="B3" s="45" t="s">
        <v>2</v>
      </c>
      <c r="C3" s="47" t="s">
        <v>3</v>
      </c>
      <c r="D3" s="47" t="s">
        <v>103</v>
      </c>
      <c r="E3" s="47" t="s">
        <v>4</v>
      </c>
      <c r="F3" s="47" t="s">
        <v>5</v>
      </c>
      <c r="G3" s="47" t="s">
        <v>47</v>
      </c>
      <c r="H3" s="47" t="s">
        <v>44</v>
      </c>
      <c r="I3" s="47" t="s">
        <v>45</v>
      </c>
      <c r="J3" s="49" t="s">
        <v>48</v>
      </c>
      <c r="K3" s="50"/>
      <c r="L3" s="51"/>
      <c r="M3" s="47" t="s">
        <v>6</v>
      </c>
      <c r="N3" s="47" t="s">
        <v>117</v>
      </c>
      <c r="O3" s="47" t="s">
        <v>116</v>
      </c>
      <c r="P3" s="47" t="s">
        <v>62</v>
      </c>
      <c r="Q3" s="47" t="s">
        <v>7</v>
      </c>
      <c r="R3" s="47" t="s">
        <v>148</v>
      </c>
      <c r="S3" s="43" t="s">
        <v>50</v>
      </c>
      <c r="T3" s="47" t="s">
        <v>112</v>
      </c>
      <c r="U3" s="47" t="s">
        <v>149</v>
      </c>
      <c r="V3" s="47" t="s">
        <v>59</v>
      </c>
      <c r="W3" s="47" t="s">
        <v>115</v>
      </c>
      <c r="X3" s="47" t="s">
        <v>114</v>
      </c>
      <c r="Y3" s="47" t="s">
        <v>113</v>
      </c>
      <c r="Z3" s="47" t="s">
        <v>68</v>
      </c>
      <c r="AA3" s="47" t="s">
        <v>69</v>
      </c>
      <c r="AB3" s="47" t="s">
        <v>70</v>
      </c>
      <c r="AC3" s="47" t="s">
        <v>71</v>
      </c>
      <c r="AD3" s="47" t="s">
        <v>72</v>
      </c>
      <c r="AE3" s="47" t="s">
        <v>74</v>
      </c>
      <c r="AF3" s="47" t="s">
        <v>67</v>
      </c>
      <c r="AG3" s="47" t="s">
        <v>73</v>
      </c>
      <c r="AH3" s="47" t="s">
        <v>67</v>
      </c>
      <c r="AI3" s="47" t="s">
        <v>75</v>
      </c>
      <c r="AJ3" s="47" t="s">
        <v>67</v>
      </c>
      <c r="AK3" s="47" t="s">
        <v>64</v>
      </c>
      <c r="AL3" s="47" t="s">
        <v>65</v>
      </c>
      <c r="AM3" s="47" t="s">
        <v>66</v>
      </c>
    </row>
    <row r="4" spans="1:39" ht="51.75" customHeight="1">
      <c r="A4" s="44"/>
      <c r="B4" s="46"/>
      <c r="C4" s="48"/>
      <c r="D4" s="48"/>
      <c r="E4" s="48"/>
      <c r="F4" s="48"/>
      <c r="G4" s="48"/>
      <c r="H4" s="48"/>
      <c r="I4" s="48"/>
      <c r="J4" s="4" t="s">
        <v>49</v>
      </c>
      <c r="K4" s="4" t="s">
        <v>94</v>
      </c>
      <c r="L4" s="4" t="s">
        <v>101</v>
      </c>
      <c r="M4" s="48"/>
      <c r="N4" s="48"/>
      <c r="O4" s="48"/>
      <c r="P4" s="48"/>
      <c r="Q4" s="48"/>
      <c r="R4" s="52"/>
      <c r="S4" s="44"/>
      <c r="T4" s="48"/>
      <c r="U4" s="52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53"/>
      <c r="AM4" s="53"/>
    </row>
    <row r="5" spans="1:39" ht="15">
      <c r="A5" s="16">
        <v>1</v>
      </c>
      <c r="B5" s="3">
        <v>2</v>
      </c>
      <c r="C5" s="16">
        <v>3</v>
      </c>
      <c r="D5" s="3">
        <v>4</v>
      </c>
      <c r="E5" s="16">
        <v>5</v>
      </c>
      <c r="F5" s="3">
        <v>6</v>
      </c>
      <c r="G5" s="16">
        <v>7</v>
      </c>
      <c r="H5" s="3">
        <v>8</v>
      </c>
      <c r="I5" s="16">
        <v>9</v>
      </c>
      <c r="J5" s="3">
        <v>10</v>
      </c>
      <c r="K5" s="16">
        <v>11</v>
      </c>
      <c r="L5" s="3">
        <v>12</v>
      </c>
      <c r="M5" s="16">
        <v>13</v>
      </c>
      <c r="N5" s="3">
        <v>14</v>
      </c>
      <c r="O5" s="16">
        <v>15</v>
      </c>
      <c r="P5" s="3">
        <v>16</v>
      </c>
      <c r="Q5" s="16">
        <v>17</v>
      </c>
      <c r="R5" s="3">
        <v>18</v>
      </c>
      <c r="S5" s="16">
        <v>19</v>
      </c>
      <c r="T5" s="3">
        <v>20</v>
      </c>
      <c r="U5" s="16">
        <v>21</v>
      </c>
      <c r="V5" s="3">
        <v>22</v>
      </c>
      <c r="W5" s="16">
        <v>23</v>
      </c>
      <c r="X5" s="3">
        <v>24</v>
      </c>
      <c r="Y5" s="16">
        <v>25</v>
      </c>
      <c r="Z5" s="3">
        <v>26</v>
      </c>
      <c r="AA5" s="16">
        <v>27</v>
      </c>
      <c r="AB5" s="3">
        <v>28</v>
      </c>
      <c r="AC5" s="16">
        <v>29</v>
      </c>
      <c r="AD5" s="3">
        <v>30</v>
      </c>
      <c r="AE5" s="16">
        <v>31</v>
      </c>
      <c r="AF5" s="3">
        <v>32</v>
      </c>
      <c r="AG5" s="16">
        <v>33</v>
      </c>
      <c r="AH5" s="3">
        <v>34</v>
      </c>
      <c r="AI5" s="16">
        <v>35</v>
      </c>
      <c r="AJ5" s="3">
        <v>36</v>
      </c>
      <c r="AK5" s="16">
        <v>37</v>
      </c>
      <c r="AL5" s="3">
        <v>38</v>
      </c>
      <c r="AM5" s="16">
        <v>39</v>
      </c>
    </row>
    <row r="6" spans="1:39" ht="15">
      <c r="A6" s="19" t="s">
        <v>8</v>
      </c>
      <c r="B6" s="9"/>
      <c r="C6" s="7"/>
      <c r="D6" s="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I6" s="3"/>
      <c r="AJ6" s="7"/>
      <c r="AK6" s="7"/>
      <c r="AL6" s="5"/>
      <c r="AM6" s="5"/>
    </row>
    <row r="7" spans="1:39" ht="36.75">
      <c r="A7" s="10">
        <v>1</v>
      </c>
      <c r="B7" s="10" t="s">
        <v>9</v>
      </c>
      <c r="C7" s="10">
        <v>1964</v>
      </c>
      <c r="D7" s="16" t="s">
        <v>102</v>
      </c>
      <c r="E7" s="29" t="s">
        <v>87</v>
      </c>
      <c r="F7" s="20" t="s">
        <v>46</v>
      </c>
      <c r="G7" s="10">
        <v>4</v>
      </c>
      <c r="H7" s="10">
        <v>64</v>
      </c>
      <c r="I7" s="10">
        <v>4</v>
      </c>
      <c r="J7" s="10">
        <v>926</v>
      </c>
      <c r="K7" s="10"/>
      <c r="L7" s="10"/>
      <c r="M7" s="10">
        <f>N7+Q7</f>
        <v>3012.7</v>
      </c>
      <c r="N7" s="30">
        <v>2740.7</v>
      </c>
      <c r="O7" s="30">
        <v>1906.3</v>
      </c>
      <c r="P7" s="10"/>
      <c r="Q7" s="10">
        <v>272</v>
      </c>
      <c r="R7" s="10">
        <f>Q7+S7+T7</f>
        <v>1129.24</v>
      </c>
      <c r="S7" s="10">
        <v>857.24</v>
      </c>
      <c r="T7" s="10"/>
      <c r="U7" s="10"/>
      <c r="V7" s="10"/>
      <c r="W7" s="10">
        <v>12223</v>
      </c>
      <c r="X7" s="10" t="s">
        <v>97</v>
      </c>
      <c r="Y7" s="23" t="s">
        <v>96</v>
      </c>
      <c r="Z7" s="10">
        <v>1</v>
      </c>
      <c r="AA7" s="10">
        <v>1</v>
      </c>
      <c r="AB7" s="10">
        <v>1</v>
      </c>
      <c r="AC7" s="10">
        <v>1</v>
      </c>
      <c r="AD7" s="10"/>
      <c r="AE7" s="16">
        <v>1</v>
      </c>
      <c r="AF7" s="13" t="s">
        <v>84</v>
      </c>
      <c r="AG7" s="13"/>
      <c r="AH7" s="13"/>
      <c r="AI7" s="16"/>
      <c r="AJ7" s="10"/>
      <c r="AK7" s="10" t="s">
        <v>140</v>
      </c>
      <c r="AL7" s="10">
        <v>1760</v>
      </c>
      <c r="AM7" s="10">
        <v>924</v>
      </c>
    </row>
    <row r="8" spans="1:39" ht="15">
      <c r="A8" s="10">
        <v>2</v>
      </c>
      <c r="B8" s="10" t="s">
        <v>10</v>
      </c>
      <c r="C8" s="10">
        <v>1965</v>
      </c>
      <c r="D8" s="16" t="s">
        <v>102</v>
      </c>
      <c r="E8" s="29" t="s">
        <v>88</v>
      </c>
      <c r="F8" s="20" t="s">
        <v>46</v>
      </c>
      <c r="G8" s="10">
        <v>4</v>
      </c>
      <c r="H8" s="10">
        <v>48</v>
      </c>
      <c r="I8" s="10">
        <v>3</v>
      </c>
      <c r="J8" s="10">
        <v>684</v>
      </c>
      <c r="K8" s="10"/>
      <c r="L8" s="10"/>
      <c r="M8" s="10">
        <f>N8+Q8</f>
        <v>2232</v>
      </c>
      <c r="N8" s="30">
        <v>2028</v>
      </c>
      <c r="O8" s="30">
        <v>1292.4</v>
      </c>
      <c r="P8" s="10"/>
      <c r="Q8" s="10">
        <v>204</v>
      </c>
      <c r="R8" s="10">
        <f aca="true" t="shared" si="0" ref="R8:R28">Q8+S8+T8</f>
        <v>840</v>
      </c>
      <c r="S8" s="10">
        <v>636</v>
      </c>
      <c r="T8" s="10"/>
      <c r="U8" s="10">
        <v>95.6</v>
      </c>
      <c r="V8" s="10"/>
      <c r="W8" s="10">
        <v>7917.2</v>
      </c>
      <c r="X8" s="10" t="s">
        <v>98</v>
      </c>
      <c r="Y8" s="10">
        <v>11.86</v>
      </c>
      <c r="Z8" s="10">
        <v>1</v>
      </c>
      <c r="AA8" s="10">
        <v>1</v>
      </c>
      <c r="AB8" s="10">
        <v>1</v>
      </c>
      <c r="AC8" s="10">
        <v>1</v>
      </c>
      <c r="AD8" s="10"/>
      <c r="AE8" s="16">
        <v>1</v>
      </c>
      <c r="AF8" s="13" t="s">
        <v>84</v>
      </c>
      <c r="AG8" s="13"/>
      <c r="AH8" s="13"/>
      <c r="AI8" s="16"/>
      <c r="AJ8" s="10"/>
      <c r="AK8" s="10" t="s">
        <v>143</v>
      </c>
      <c r="AL8" s="10">
        <v>1262</v>
      </c>
      <c r="AM8" s="10">
        <v>683</v>
      </c>
    </row>
    <row r="9" spans="1:39" ht="15">
      <c r="A9" s="10">
        <v>3</v>
      </c>
      <c r="B9" s="10" t="s">
        <v>11</v>
      </c>
      <c r="C9" s="10">
        <v>1974</v>
      </c>
      <c r="D9" s="16">
        <v>602</v>
      </c>
      <c r="E9" s="29" t="s">
        <v>88</v>
      </c>
      <c r="F9" s="20" t="s">
        <v>51</v>
      </c>
      <c r="G9" s="10">
        <v>5</v>
      </c>
      <c r="H9" s="10">
        <v>80</v>
      </c>
      <c r="I9" s="10">
        <v>4</v>
      </c>
      <c r="J9" s="10">
        <v>913</v>
      </c>
      <c r="K9" s="10"/>
      <c r="L9" s="10"/>
      <c r="M9" s="10">
        <f>N9+Q9</f>
        <v>4098.2</v>
      </c>
      <c r="N9" s="30">
        <v>3718.2</v>
      </c>
      <c r="O9" s="30">
        <v>2186.3</v>
      </c>
      <c r="P9" s="10"/>
      <c r="Q9" s="10">
        <v>380</v>
      </c>
      <c r="R9" s="10">
        <f t="shared" si="0"/>
        <v>1247.3</v>
      </c>
      <c r="S9" s="10">
        <v>867.3</v>
      </c>
      <c r="T9" s="10"/>
      <c r="U9" s="10">
        <v>148.5</v>
      </c>
      <c r="V9" s="10"/>
      <c r="W9" s="10">
        <v>15878</v>
      </c>
      <c r="X9" s="10"/>
      <c r="Y9" s="10">
        <v>14.5</v>
      </c>
      <c r="Z9" s="10">
        <v>1</v>
      </c>
      <c r="AA9" s="10">
        <v>1</v>
      </c>
      <c r="AB9" s="10">
        <v>1</v>
      </c>
      <c r="AC9" s="10">
        <v>1</v>
      </c>
      <c r="AD9" s="10"/>
      <c r="AE9" s="16">
        <v>1</v>
      </c>
      <c r="AF9" s="13" t="s">
        <v>82</v>
      </c>
      <c r="AG9" s="16">
        <v>1</v>
      </c>
      <c r="AH9" s="11" t="s">
        <v>106</v>
      </c>
      <c r="AI9" s="16">
        <v>1</v>
      </c>
      <c r="AJ9" s="11" t="s">
        <v>106</v>
      </c>
      <c r="AK9" s="10" t="s">
        <v>52</v>
      </c>
      <c r="AL9" s="10">
        <v>1692</v>
      </c>
      <c r="AM9" s="10">
        <v>938.9</v>
      </c>
    </row>
    <row r="10" spans="1:39" ht="15">
      <c r="A10" s="10">
        <v>4</v>
      </c>
      <c r="B10" s="10" t="s">
        <v>12</v>
      </c>
      <c r="C10" s="10">
        <v>1974</v>
      </c>
      <c r="D10" s="16">
        <v>602</v>
      </c>
      <c r="E10" s="29" t="s">
        <v>88</v>
      </c>
      <c r="F10" s="20" t="s">
        <v>51</v>
      </c>
      <c r="G10" s="10">
        <v>5</v>
      </c>
      <c r="H10" s="10">
        <v>80</v>
      </c>
      <c r="I10" s="10">
        <v>4</v>
      </c>
      <c r="J10" s="10">
        <v>913</v>
      </c>
      <c r="K10" s="10"/>
      <c r="L10" s="10"/>
      <c r="M10" s="10">
        <f>N10+Q10</f>
        <v>4123.5</v>
      </c>
      <c r="N10" s="30">
        <v>3743.5</v>
      </c>
      <c r="O10" s="30">
        <v>2197.6</v>
      </c>
      <c r="P10" s="10"/>
      <c r="Q10" s="10">
        <v>380</v>
      </c>
      <c r="R10" s="10">
        <f t="shared" si="0"/>
        <v>1257</v>
      </c>
      <c r="S10" s="10">
        <v>877</v>
      </c>
      <c r="T10" s="10"/>
      <c r="U10" s="10">
        <v>148.5</v>
      </c>
      <c r="V10" s="10"/>
      <c r="W10" s="10">
        <v>15986</v>
      </c>
      <c r="X10" s="10"/>
      <c r="Y10" s="10">
        <v>14.5</v>
      </c>
      <c r="Z10" s="10">
        <v>1</v>
      </c>
      <c r="AA10" s="10">
        <v>1</v>
      </c>
      <c r="AB10" s="10">
        <v>1</v>
      </c>
      <c r="AC10" s="10">
        <v>1</v>
      </c>
      <c r="AD10" s="10"/>
      <c r="AE10" s="16">
        <v>1</v>
      </c>
      <c r="AF10" s="13" t="s">
        <v>82</v>
      </c>
      <c r="AG10" s="16">
        <v>1</v>
      </c>
      <c r="AH10" s="11" t="s">
        <v>106</v>
      </c>
      <c r="AI10" s="16">
        <v>1</v>
      </c>
      <c r="AJ10" s="11" t="s">
        <v>106</v>
      </c>
      <c r="AK10" s="10" t="s">
        <v>53</v>
      </c>
      <c r="AL10" s="10">
        <v>1685</v>
      </c>
      <c r="AM10" s="10">
        <v>949.1</v>
      </c>
    </row>
    <row r="11" spans="1:39" ht="23.25">
      <c r="A11" s="10">
        <v>5</v>
      </c>
      <c r="B11" s="10" t="s">
        <v>13</v>
      </c>
      <c r="C11" s="10">
        <v>1990</v>
      </c>
      <c r="D11" s="16" t="s">
        <v>146</v>
      </c>
      <c r="E11" s="29" t="s">
        <v>87</v>
      </c>
      <c r="F11" s="20" t="s">
        <v>51</v>
      </c>
      <c r="G11" s="10">
        <v>5</v>
      </c>
      <c r="H11" s="10">
        <v>100</v>
      </c>
      <c r="I11" s="10">
        <v>5</v>
      </c>
      <c r="J11" s="10">
        <v>1580</v>
      </c>
      <c r="K11" s="10"/>
      <c r="L11" s="10"/>
      <c r="M11" s="10">
        <f>N11+Q11</f>
        <v>5777.299999999999</v>
      </c>
      <c r="N11" s="30">
        <v>5058.4</v>
      </c>
      <c r="O11" s="30">
        <v>2667.6</v>
      </c>
      <c r="P11" s="10"/>
      <c r="Q11" s="10">
        <v>718.9</v>
      </c>
      <c r="R11" s="10">
        <f t="shared" si="0"/>
        <v>3239.58</v>
      </c>
      <c r="S11" s="10">
        <v>1260.34</v>
      </c>
      <c r="T11" s="10">
        <v>1260.34</v>
      </c>
      <c r="U11" s="10"/>
      <c r="V11" s="10"/>
      <c r="W11" s="10">
        <v>18246</v>
      </c>
      <c r="X11" s="10"/>
      <c r="Y11" s="10">
        <v>13.6</v>
      </c>
      <c r="Z11" s="10">
        <v>1</v>
      </c>
      <c r="AA11" s="10">
        <v>1</v>
      </c>
      <c r="AB11" s="10">
        <v>1</v>
      </c>
      <c r="AC11" s="10">
        <v>1</v>
      </c>
      <c r="AD11" s="10"/>
      <c r="AE11" s="16">
        <v>1</v>
      </c>
      <c r="AF11" s="13" t="s">
        <v>84</v>
      </c>
      <c r="AG11" s="13"/>
      <c r="AH11" s="13"/>
      <c r="AI11" s="16"/>
      <c r="AJ11" s="10"/>
      <c r="AK11" s="10" t="s">
        <v>144</v>
      </c>
      <c r="AL11" s="10">
        <v>3006</v>
      </c>
      <c r="AM11" s="10">
        <v>1360</v>
      </c>
    </row>
    <row r="12" spans="1:39" ht="23.25">
      <c r="A12" s="10">
        <v>6</v>
      </c>
      <c r="B12" s="10" t="s">
        <v>15</v>
      </c>
      <c r="C12" s="10">
        <v>1981</v>
      </c>
      <c r="D12" s="16" t="s">
        <v>119</v>
      </c>
      <c r="E12" s="29" t="s">
        <v>60</v>
      </c>
      <c r="F12" s="20" t="s">
        <v>51</v>
      </c>
      <c r="G12" s="10">
        <v>5</v>
      </c>
      <c r="H12" s="10">
        <v>120</v>
      </c>
      <c r="I12" s="10">
        <v>6</v>
      </c>
      <c r="J12" s="10">
        <v>1580</v>
      </c>
      <c r="K12" s="10"/>
      <c r="L12" s="10"/>
      <c r="M12" s="10">
        <f>N12+P12+Q12</f>
        <v>6087.82</v>
      </c>
      <c r="N12" s="30">
        <v>5504.62</v>
      </c>
      <c r="O12" s="30">
        <v>3180.65</v>
      </c>
      <c r="P12" s="10"/>
      <c r="Q12" s="10">
        <v>583.2</v>
      </c>
      <c r="R12" s="10">
        <f t="shared" si="0"/>
        <v>1856.1000000000001</v>
      </c>
      <c r="S12" s="10">
        <v>1272.9</v>
      </c>
      <c r="T12" s="10"/>
      <c r="U12" s="10"/>
      <c r="V12" s="10"/>
      <c r="W12" s="10">
        <v>24103</v>
      </c>
      <c r="X12" s="10"/>
      <c r="Y12" s="10">
        <v>17.15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6">
        <v>1</v>
      </c>
      <c r="AF12" s="13" t="s">
        <v>81</v>
      </c>
      <c r="AG12" s="15">
        <v>1</v>
      </c>
      <c r="AH12" s="13" t="s">
        <v>86</v>
      </c>
      <c r="AI12" s="16">
        <v>1</v>
      </c>
      <c r="AJ12" s="13" t="s">
        <v>86</v>
      </c>
      <c r="AK12" s="10" t="s">
        <v>54</v>
      </c>
      <c r="AL12" s="10">
        <v>3600</v>
      </c>
      <c r="AM12" s="10">
        <v>1373.5</v>
      </c>
    </row>
    <row r="13" spans="1:39" ht="23.25">
      <c r="A13" s="10">
        <v>7</v>
      </c>
      <c r="B13" s="10" t="s">
        <v>16</v>
      </c>
      <c r="C13" s="10">
        <v>1981</v>
      </c>
      <c r="D13" s="16" t="s">
        <v>119</v>
      </c>
      <c r="E13" s="29" t="s">
        <v>60</v>
      </c>
      <c r="F13" s="20" t="s">
        <v>51</v>
      </c>
      <c r="G13" s="10">
        <v>5</v>
      </c>
      <c r="H13" s="10">
        <v>99</v>
      </c>
      <c r="I13" s="10">
        <v>5</v>
      </c>
      <c r="J13" s="10">
        <v>1466</v>
      </c>
      <c r="K13" s="10"/>
      <c r="L13" s="10"/>
      <c r="M13" s="10">
        <f>N13+P13+Q13</f>
        <v>5036.3</v>
      </c>
      <c r="N13" s="30">
        <v>4557.3</v>
      </c>
      <c r="O13" s="30">
        <v>2699.9</v>
      </c>
      <c r="P13" s="10"/>
      <c r="Q13" s="10">
        <v>479</v>
      </c>
      <c r="R13" s="10">
        <f t="shared" si="0"/>
        <v>1548.4</v>
      </c>
      <c r="S13" s="10">
        <v>1069.4</v>
      </c>
      <c r="T13" s="10"/>
      <c r="U13" s="10"/>
      <c r="V13" s="10"/>
      <c r="W13" s="10">
        <v>21239</v>
      </c>
      <c r="X13" s="10"/>
      <c r="Y13" s="10">
        <v>16.65</v>
      </c>
      <c r="Z13" s="10">
        <v>1</v>
      </c>
      <c r="AA13" s="10">
        <v>1</v>
      </c>
      <c r="AB13" s="10">
        <v>1</v>
      </c>
      <c r="AC13" s="10">
        <v>1</v>
      </c>
      <c r="AD13" s="10"/>
      <c r="AE13" s="16">
        <v>1</v>
      </c>
      <c r="AF13" s="13" t="s">
        <v>77</v>
      </c>
      <c r="AG13" s="15">
        <v>1</v>
      </c>
      <c r="AH13" s="13" t="s">
        <v>106</v>
      </c>
      <c r="AI13" s="15">
        <v>1</v>
      </c>
      <c r="AJ13" s="13" t="s">
        <v>106</v>
      </c>
      <c r="AK13" s="10" t="s">
        <v>55</v>
      </c>
      <c r="AL13" s="10">
        <v>3185</v>
      </c>
      <c r="AM13" s="10">
        <v>1155.4</v>
      </c>
    </row>
    <row r="14" spans="1:39" ht="23.25">
      <c r="A14" s="10">
        <v>8</v>
      </c>
      <c r="B14" s="10" t="s">
        <v>17</v>
      </c>
      <c r="C14" s="10">
        <v>1984</v>
      </c>
      <c r="D14" s="16" t="s">
        <v>104</v>
      </c>
      <c r="E14" s="29" t="s">
        <v>60</v>
      </c>
      <c r="F14" s="20" t="s">
        <v>51</v>
      </c>
      <c r="G14" s="10">
        <v>5</v>
      </c>
      <c r="H14" s="10">
        <v>60</v>
      </c>
      <c r="I14" s="10">
        <v>3</v>
      </c>
      <c r="J14" s="10">
        <v>1100</v>
      </c>
      <c r="K14" s="10"/>
      <c r="L14" s="10"/>
      <c r="M14" s="10">
        <f>N14+Q14</f>
        <v>3631.7</v>
      </c>
      <c r="N14" s="30">
        <v>3290.7</v>
      </c>
      <c r="O14" s="30">
        <v>2242.3</v>
      </c>
      <c r="P14" s="10"/>
      <c r="Q14" s="10">
        <v>341</v>
      </c>
      <c r="R14" s="10">
        <f t="shared" si="0"/>
        <v>1935.8000000000002</v>
      </c>
      <c r="S14" s="10">
        <v>797.4</v>
      </c>
      <c r="T14" s="10">
        <v>797.4</v>
      </c>
      <c r="U14" s="10"/>
      <c r="V14" s="10"/>
      <c r="W14" s="10">
        <v>14105</v>
      </c>
      <c r="X14" s="10"/>
      <c r="Y14" s="10">
        <v>16.6</v>
      </c>
      <c r="Z14" s="10">
        <v>1</v>
      </c>
      <c r="AA14" s="10">
        <v>1</v>
      </c>
      <c r="AB14" s="10">
        <v>1</v>
      </c>
      <c r="AC14" s="10">
        <v>1</v>
      </c>
      <c r="AD14" s="10"/>
      <c r="AE14" s="16">
        <v>1</v>
      </c>
      <c r="AF14" s="13" t="s">
        <v>84</v>
      </c>
      <c r="AG14" s="13"/>
      <c r="AH14" s="13"/>
      <c r="AI14" s="16"/>
      <c r="AJ14" s="10"/>
      <c r="AK14" s="10" t="s">
        <v>139</v>
      </c>
      <c r="AL14" s="10">
        <v>1884</v>
      </c>
      <c r="AM14" s="10">
        <v>848</v>
      </c>
    </row>
    <row r="15" spans="1:39" ht="23.25">
      <c r="A15" s="10">
        <v>9</v>
      </c>
      <c r="B15" s="10" t="s">
        <v>18</v>
      </c>
      <c r="C15" s="10">
        <v>1985</v>
      </c>
      <c r="D15" s="16" t="s">
        <v>104</v>
      </c>
      <c r="E15" s="29" t="s">
        <v>60</v>
      </c>
      <c r="F15" s="20" t="s">
        <v>51</v>
      </c>
      <c r="G15" s="10">
        <v>5</v>
      </c>
      <c r="H15" s="10">
        <v>60</v>
      </c>
      <c r="I15" s="10">
        <v>3</v>
      </c>
      <c r="J15" s="10">
        <v>1100</v>
      </c>
      <c r="K15" s="10"/>
      <c r="L15" s="10"/>
      <c r="M15" s="10">
        <f>N15+Q15</f>
        <v>3635.2</v>
      </c>
      <c r="N15" s="30">
        <v>3291.5</v>
      </c>
      <c r="O15" s="30">
        <v>2253.1</v>
      </c>
      <c r="P15" s="10"/>
      <c r="Q15" s="10">
        <v>343.7</v>
      </c>
      <c r="R15" s="10">
        <f t="shared" si="0"/>
        <v>1911.02</v>
      </c>
      <c r="S15" s="10">
        <v>783.66</v>
      </c>
      <c r="T15" s="10">
        <v>783.66</v>
      </c>
      <c r="U15" s="10"/>
      <c r="V15" s="10"/>
      <c r="W15" s="10">
        <v>14105</v>
      </c>
      <c r="X15" s="10"/>
      <c r="Y15" s="10">
        <v>16.6</v>
      </c>
      <c r="Z15" s="10">
        <v>1</v>
      </c>
      <c r="AA15" s="10">
        <v>1</v>
      </c>
      <c r="AB15" s="10">
        <v>1</v>
      </c>
      <c r="AC15" s="10">
        <v>1</v>
      </c>
      <c r="AD15" s="10"/>
      <c r="AE15" s="16">
        <v>1</v>
      </c>
      <c r="AF15" s="13" t="s">
        <v>84</v>
      </c>
      <c r="AG15" s="15">
        <v>1</v>
      </c>
      <c r="AH15" s="13" t="s">
        <v>83</v>
      </c>
      <c r="AI15" s="15">
        <v>1</v>
      </c>
      <c r="AJ15" s="13" t="s">
        <v>83</v>
      </c>
      <c r="AK15" s="10" t="s">
        <v>141</v>
      </c>
      <c r="AL15" s="10">
        <v>1935</v>
      </c>
      <c r="AM15" s="10">
        <v>845</v>
      </c>
    </row>
    <row r="16" spans="1:39" ht="15">
      <c r="A16" s="10">
        <v>10</v>
      </c>
      <c r="B16" s="10" t="s">
        <v>20</v>
      </c>
      <c r="C16" s="10">
        <v>1968</v>
      </c>
      <c r="D16" s="16" t="s">
        <v>147</v>
      </c>
      <c r="E16" s="29" t="s">
        <v>88</v>
      </c>
      <c r="F16" s="20" t="s">
        <v>46</v>
      </c>
      <c r="G16" s="10">
        <v>5</v>
      </c>
      <c r="H16" s="10">
        <v>98</v>
      </c>
      <c r="I16" s="10">
        <v>5</v>
      </c>
      <c r="J16" s="10">
        <v>1156</v>
      </c>
      <c r="K16" s="10"/>
      <c r="L16" s="10"/>
      <c r="M16" s="10">
        <f>N16+P16+Q16</f>
        <v>4714.5</v>
      </c>
      <c r="N16" s="30">
        <v>4308.6</v>
      </c>
      <c r="O16" s="30">
        <v>2851.1</v>
      </c>
      <c r="P16" s="10">
        <v>86.9</v>
      </c>
      <c r="Q16" s="10">
        <v>319</v>
      </c>
      <c r="R16" s="10">
        <f t="shared" si="0"/>
        <v>1391.62</v>
      </c>
      <c r="S16" s="10">
        <v>1072.62</v>
      </c>
      <c r="T16" s="10"/>
      <c r="U16" s="10"/>
      <c r="V16" s="10"/>
      <c r="W16" s="10">
        <v>19241</v>
      </c>
      <c r="X16" s="10" t="s">
        <v>99</v>
      </c>
      <c r="Y16" s="10">
        <v>14.86</v>
      </c>
      <c r="Z16" s="10">
        <v>1</v>
      </c>
      <c r="AA16" s="10">
        <v>1</v>
      </c>
      <c r="AB16" s="10">
        <v>1</v>
      </c>
      <c r="AC16" s="10">
        <v>1</v>
      </c>
      <c r="AD16" s="10"/>
      <c r="AE16" s="16">
        <v>1</v>
      </c>
      <c r="AF16" s="13" t="s">
        <v>76</v>
      </c>
      <c r="AG16" s="15">
        <v>1</v>
      </c>
      <c r="AH16" s="13" t="s">
        <v>76</v>
      </c>
      <c r="AI16" s="15">
        <v>1</v>
      </c>
      <c r="AJ16" s="13" t="s">
        <v>76</v>
      </c>
      <c r="AK16" s="10" t="s">
        <v>57</v>
      </c>
      <c r="AL16" s="10">
        <v>1960</v>
      </c>
      <c r="AM16" s="10">
        <v>1170.2</v>
      </c>
    </row>
    <row r="17" spans="1:39" ht="34.5">
      <c r="A17" s="10">
        <v>11</v>
      </c>
      <c r="B17" s="10" t="s">
        <v>21</v>
      </c>
      <c r="C17" s="10">
        <v>1977</v>
      </c>
      <c r="D17" s="31" t="s">
        <v>105</v>
      </c>
      <c r="E17" s="29" t="s">
        <v>88</v>
      </c>
      <c r="F17" s="20" t="s">
        <v>46</v>
      </c>
      <c r="G17" s="10">
        <v>5</v>
      </c>
      <c r="H17" s="10">
        <v>80</v>
      </c>
      <c r="I17" s="10">
        <v>5</v>
      </c>
      <c r="J17" s="10">
        <v>1123</v>
      </c>
      <c r="K17" s="10"/>
      <c r="L17" s="10"/>
      <c r="M17" s="10">
        <f>N17+Q17</f>
        <v>4583.6</v>
      </c>
      <c r="N17" s="30">
        <v>3996.6</v>
      </c>
      <c r="O17" s="30">
        <v>2331.42</v>
      </c>
      <c r="P17" s="10"/>
      <c r="Q17" s="10">
        <v>587</v>
      </c>
      <c r="R17" s="10">
        <f t="shared" si="0"/>
        <v>1615.96</v>
      </c>
      <c r="S17" s="10">
        <v>1028.96</v>
      </c>
      <c r="T17" s="10"/>
      <c r="U17" s="10"/>
      <c r="V17" s="10"/>
      <c r="W17" s="10">
        <v>17940</v>
      </c>
      <c r="X17" s="10"/>
      <c r="Y17" s="10">
        <v>14</v>
      </c>
      <c r="Z17" s="10">
        <v>1</v>
      </c>
      <c r="AA17" s="10">
        <v>1</v>
      </c>
      <c r="AB17" s="10">
        <v>1</v>
      </c>
      <c r="AC17" s="10">
        <v>1</v>
      </c>
      <c r="AD17" s="10"/>
      <c r="AE17" s="16">
        <v>1</v>
      </c>
      <c r="AF17" s="13" t="s">
        <v>85</v>
      </c>
      <c r="AG17" s="13"/>
      <c r="AH17" s="13"/>
      <c r="AI17" s="16"/>
      <c r="AJ17" s="10"/>
      <c r="AK17" s="10" t="s">
        <v>100</v>
      </c>
      <c r="AL17" s="10">
        <v>2258</v>
      </c>
      <c r="AM17" s="10">
        <v>1125</v>
      </c>
    </row>
    <row r="18" spans="1:39" ht="15">
      <c r="A18" s="10">
        <v>12</v>
      </c>
      <c r="B18" s="10" t="s">
        <v>22</v>
      </c>
      <c r="C18" s="10">
        <v>1988</v>
      </c>
      <c r="D18" s="16" t="s">
        <v>104</v>
      </c>
      <c r="E18" s="29" t="s">
        <v>88</v>
      </c>
      <c r="F18" s="20" t="s">
        <v>51</v>
      </c>
      <c r="G18" s="10">
        <v>5</v>
      </c>
      <c r="H18" s="10">
        <v>60</v>
      </c>
      <c r="I18" s="10">
        <v>3</v>
      </c>
      <c r="J18" s="10">
        <v>1110</v>
      </c>
      <c r="K18" s="10"/>
      <c r="L18" s="10"/>
      <c r="M18" s="10">
        <f>N18+P18+Q18</f>
        <v>3635</v>
      </c>
      <c r="N18" s="30">
        <v>3291.4</v>
      </c>
      <c r="O18" s="30">
        <v>2245</v>
      </c>
      <c r="P18" s="10"/>
      <c r="Q18" s="10">
        <v>343.6</v>
      </c>
      <c r="R18" s="10">
        <f t="shared" si="0"/>
        <v>1910.6</v>
      </c>
      <c r="S18" s="10">
        <v>783.5</v>
      </c>
      <c r="T18" s="10">
        <v>783.5</v>
      </c>
      <c r="U18" s="10"/>
      <c r="V18" s="10"/>
      <c r="W18" s="10">
        <v>12070</v>
      </c>
      <c r="X18" s="10"/>
      <c r="Y18" s="10">
        <v>14.25</v>
      </c>
      <c r="Z18" s="10">
        <v>1</v>
      </c>
      <c r="AA18" s="10">
        <v>1</v>
      </c>
      <c r="AB18" s="10">
        <v>1</v>
      </c>
      <c r="AC18" s="10">
        <v>1</v>
      </c>
      <c r="AD18" s="10"/>
      <c r="AE18" s="16">
        <v>1</v>
      </c>
      <c r="AF18" s="13" t="s">
        <v>84</v>
      </c>
      <c r="AG18" s="26">
        <v>1</v>
      </c>
      <c r="AH18" s="13" t="s">
        <v>83</v>
      </c>
      <c r="AI18" s="26">
        <v>1</v>
      </c>
      <c r="AJ18" s="13" t="s">
        <v>83</v>
      </c>
      <c r="AK18" s="10" t="s">
        <v>142</v>
      </c>
      <c r="AL18" s="10">
        <v>2325</v>
      </c>
      <c r="AM18" s="10">
        <v>845</v>
      </c>
    </row>
    <row r="19" spans="1:39" ht="23.25">
      <c r="A19" s="10">
        <v>13</v>
      </c>
      <c r="B19" s="10" t="s">
        <v>23</v>
      </c>
      <c r="C19" s="10">
        <v>1980</v>
      </c>
      <c r="D19" s="16" t="s">
        <v>119</v>
      </c>
      <c r="E19" s="29" t="s">
        <v>60</v>
      </c>
      <c r="F19" s="20" t="s">
        <v>51</v>
      </c>
      <c r="G19" s="10">
        <v>5</v>
      </c>
      <c r="H19" s="10">
        <v>163</v>
      </c>
      <c r="I19" s="10">
        <v>8</v>
      </c>
      <c r="J19" s="10">
        <v>2016</v>
      </c>
      <c r="K19" s="10"/>
      <c r="L19" s="10"/>
      <c r="M19" s="10">
        <f>N19+P19+Q19</f>
        <v>8232.5</v>
      </c>
      <c r="N19" s="30">
        <v>7436.6</v>
      </c>
      <c r="O19" s="30">
        <v>4306.1</v>
      </c>
      <c r="P19" s="10">
        <v>115.9</v>
      </c>
      <c r="Q19" s="10">
        <v>680</v>
      </c>
      <c r="R19" s="10">
        <f t="shared" si="0"/>
        <v>2456.92</v>
      </c>
      <c r="S19" s="10">
        <v>1776.92</v>
      </c>
      <c r="T19" s="10"/>
      <c r="U19" s="10"/>
      <c r="V19" s="10"/>
      <c r="W19" s="10">
        <v>27202</v>
      </c>
      <c r="X19" s="10"/>
      <c r="Y19" s="10">
        <v>14.25</v>
      </c>
      <c r="Z19" s="10">
        <v>1</v>
      </c>
      <c r="AA19" s="10">
        <v>1</v>
      </c>
      <c r="AB19" s="10">
        <v>1</v>
      </c>
      <c r="AC19" s="10">
        <v>1</v>
      </c>
      <c r="AD19" s="10"/>
      <c r="AE19" s="16">
        <v>2</v>
      </c>
      <c r="AF19" s="13">
        <v>40525</v>
      </c>
      <c r="AG19" s="15">
        <v>2</v>
      </c>
      <c r="AH19" s="13" t="s">
        <v>107</v>
      </c>
      <c r="AI19" s="16">
        <v>2</v>
      </c>
      <c r="AJ19" s="13" t="s">
        <v>107</v>
      </c>
      <c r="AK19" s="10" t="s">
        <v>56</v>
      </c>
      <c r="AL19" s="10">
        <v>5240</v>
      </c>
      <c r="AM19" s="10">
        <v>1912.4</v>
      </c>
    </row>
    <row r="20" spans="1:39" ht="15">
      <c r="A20" s="10">
        <v>14</v>
      </c>
      <c r="B20" s="10" t="s">
        <v>24</v>
      </c>
      <c r="C20" s="10">
        <v>1981</v>
      </c>
      <c r="D20" s="16" t="s">
        <v>119</v>
      </c>
      <c r="E20" s="29" t="s">
        <v>89</v>
      </c>
      <c r="F20" s="20" t="s">
        <v>51</v>
      </c>
      <c r="G20" s="10">
        <v>5</v>
      </c>
      <c r="H20" s="10">
        <v>99</v>
      </c>
      <c r="I20" s="10">
        <v>5</v>
      </c>
      <c r="J20" s="10">
        <v>1466</v>
      </c>
      <c r="K20" s="10"/>
      <c r="L20" s="10"/>
      <c r="M20" s="10">
        <f>N20+P20+Q20</f>
        <v>5064.6</v>
      </c>
      <c r="N20" s="30">
        <v>4519.1</v>
      </c>
      <c r="O20" s="30">
        <v>2653.3</v>
      </c>
      <c r="P20" s="10">
        <v>66.5</v>
      </c>
      <c r="Q20" s="10">
        <v>479</v>
      </c>
      <c r="R20" s="10">
        <f t="shared" si="0"/>
        <v>1550.5</v>
      </c>
      <c r="S20" s="10">
        <v>1071.5</v>
      </c>
      <c r="T20" s="10"/>
      <c r="U20" s="10"/>
      <c r="V20" s="10"/>
      <c r="W20" s="10">
        <v>20526</v>
      </c>
      <c r="X20" s="10"/>
      <c r="Y20" s="10">
        <v>17.45</v>
      </c>
      <c r="Z20" s="10">
        <v>1</v>
      </c>
      <c r="AA20" s="10">
        <v>1</v>
      </c>
      <c r="AB20" s="10">
        <v>1</v>
      </c>
      <c r="AC20" s="10">
        <v>1</v>
      </c>
      <c r="AD20" s="10"/>
      <c r="AE20" s="16">
        <v>1</v>
      </c>
      <c r="AF20" s="13" t="s">
        <v>78</v>
      </c>
      <c r="AG20" s="15">
        <v>1</v>
      </c>
      <c r="AH20" s="13" t="s">
        <v>108</v>
      </c>
      <c r="AI20" s="16">
        <v>1</v>
      </c>
      <c r="AJ20" s="13" t="s">
        <v>108</v>
      </c>
      <c r="AK20" s="10" t="s">
        <v>58</v>
      </c>
      <c r="AL20" s="10">
        <v>2765</v>
      </c>
      <c r="AM20" s="10">
        <v>1157</v>
      </c>
    </row>
    <row r="21" spans="1:39" ht="15">
      <c r="A21" s="10">
        <v>15</v>
      </c>
      <c r="B21" s="10" t="s">
        <v>28</v>
      </c>
      <c r="C21" s="10">
        <v>1989</v>
      </c>
      <c r="D21" s="16" t="s">
        <v>146</v>
      </c>
      <c r="E21" s="29" t="s">
        <v>88</v>
      </c>
      <c r="F21" s="20" t="s">
        <v>51</v>
      </c>
      <c r="G21" s="10">
        <v>5</v>
      </c>
      <c r="H21" s="10">
        <v>80</v>
      </c>
      <c r="I21" s="10">
        <v>4</v>
      </c>
      <c r="J21" s="10">
        <v>1243</v>
      </c>
      <c r="K21" s="10"/>
      <c r="L21" s="10"/>
      <c r="M21" s="10">
        <f>N21+Q21</f>
        <v>5390.8</v>
      </c>
      <c r="N21" s="30">
        <v>4694.8</v>
      </c>
      <c r="O21" s="30">
        <v>2744.5</v>
      </c>
      <c r="P21" s="10"/>
      <c r="Q21" s="10">
        <v>696</v>
      </c>
      <c r="R21" s="10">
        <f t="shared" si="0"/>
        <v>2979</v>
      </c>
      <c r="S21" s="10">
        <v>1141.5</v>
      </c>
      <c r="T21" s="10">
        <v>1141.5</v>
      </c>
      <c r="U21" s="10"/>
      <c r="V21" s="10"/>
      <c r="W21" s="10">
        <v>20286</v>
      </c>
      <c r="X21" s="10"/>
      <c r="Y21" s="10">
        <v>17</v>
      </c>
      <c r="Z21" s="10">
        <v>1</v>
      </c>
      <c r="AA21" s="10">
        <v>1</v>
      </c>
      <c r="AB21" s="10">
        <v>1</v>
      </c>
      <c r="AC21" s="10">
        <v>1</v>
      </c>
      <c r="AD21" s="10"/>
      <c r="AE21" s="16">
        <v>1</v>
      </c>
      <c r="AF21" s="13" t="s">
        <v>109</v>
      </c>
      <c r="AG21" s="15">
        <v>1</v>
      </c>
      <c r="AH21" s="13" t="s">
        <v>110</v>
      </c>
      <c r="AI21" s="16">
        <v>1</v>
      </c>
      <c r="AJ21" s="13" t="s">
        <v>110</v>
      </c>
      <c r="AK21" s="10" t="s">
        <v>134</v>
      </c>
      <c r="AL21" s="10">
        <v>4062</v>
      </c>
      <c r="AM21" s="10">
        <v>1229</v>
      </c>
    </row>
    <row r="22" spans="1:39" ht="23.25">
      <c r="A22" s="10">
        <v>16</v>
      </c>
      <c r="B22" s="10" t="s">
        <v>30</v>
      </c>
      <c r="C22" s="10">
        <v>1985</v>
      </c>
      <c r="D22" s="16" t="s">
        <v>104</v>
      </c>
      <c r="E22" s="29" t="s">
        <v>60</v>
      </c>
      <c r="F22" s="20" t="s">
        <v>51</v>
      </c>
      <c r="G22" s="10">
        <v>5</v>
      </c>
      <c r="H22" s="10">
        <v>99</v>
      </c>
      <c r="I22" s="10">
        <v>5</v>
      </c>
      <c r="J22" s="10">
        <v>1349</v>
      </c>
      <c r="K22" s="10"/>
      <c r="L22" s="10"/>
      <c r="M22" s="10">
        <f>N22+P22+Q22</f>
        <v>5847.849999999999</v>
      </c>
      <c r="N22" s="30">
        <v>5234.95</v>
      </c>
      <c r="O22" s="30">
        <v>3560.6</v>
      </c>
      <c r="P22" s="10">
        <v>11.5</v>
      </c>
      <c r="Q22" s="10">
        <v>601.4</v>
      </c>
      <c r="R22" s="10">
        <f t="shared" si="0"/>
        <v>3121.1</v>
      </c>
      <c r="S22" s="10">
        <v>1259.85</v>
      </c>
      <c r="T22" s="10">
        <v>1259.85</v>
      </c>
      <c r="U22" s="10">
        <v>199.7</v>
      </c>
      <c r="V22" s="10"/>
      <c r="W22" s="10">
        <v>22453</v>
      </c>
      <c r="X22" s="10"/>
      <c r="Y22" s="10">
        <v>16.45</v>
      </c>
      <c r="Z22" s="10">
        <v>1</v>
      </c>
      <c r="AA22" s="10">
        <v>1</v>
      </c>
      <c r="AB22" s="10">
        <v>1</v>
      </c>
      <c r="AC22" s="10">
        <v>1</v>
      </c>
      <c r="AD22" s="10"/>
      <c r="AE22" s="16">
        <v>1</v>
      </c>
      <c r="AF22" s="13" t="s">
        <v>81</v>
      </c>
      <c r="AG22" s="16">
        <v>1</v>
      </c>
      <c r="AH22" s="11" t="s">
        <v>80</v>
      </c>
      <c r="AI22" s="16">
        <v>1</v>
      </c>
      <c r="AJ22" s="11" t="s">
        <v>80</v>
      </c>
      <c r="AK22" s="10" t="s">
        <v>131</v>
      </c>
      <c r="AL22" s="10">
        <v>2858</v>
      </c>
      <c r="AM22" s="10">
        <v>1360</v>
      </c>
    </row>
    <row r="23" spans="1:39" ht="23.25">
      <c r="A23" s="10">
        <v>17</v>
      </c>
      <c r="B23" s="10" t="s">
        <v>32</v>
      </c>
      <c r="C23" s="10">
        <v>1986</v>
      </c>
      <c r="D23" s="16" t="s">
        <v>104</v>
      </c>
      <c r="E23" s="29" t="s">
        <v>60</v>
      </c>
      <c r="F23" s="20" t="s">
        <v>51</v>
      </c>
      <c r="G23" s="10">
        <v>5</v>
      </c>
      <c r="H23" s="10">
        <v>60</v>
      </c>
      <c r="I23" s="10">
        <v>3</v>
      </c>
      <c r="J23" s="10">
        <v>838.1</v>
      </c>
      <c r="K23" s="10"/>
      <c r="L23" s="10"/>
      <c r="M23" s="10">
        <f>N23+Q23</f>
        <v>3618.3</v>
      </c>
      <c r="N23" s="30">
        <v>3269.4</v>
      </c>
      <c r="O23" s="30">
        <v>2215.6</v>
      </c>
      <c r="P23" s="10"/>
      <c r="Q23" s="10">
        <v>348.9</v>
      </c>
      <c r="R23" s="10">
        <f t="shared" si="0"/>
        <v>1910.6799999999998</v>
      </c>
      <c r="S23" s="10">
        <v>780.89</v>
      </c>
      <c r="T23" s="10">
        <v>780.89</v>
      </c>
      <c r="U23" s="10">
        <v>120</v>
      </c>
      <c r="V23" s="10"/>
      <c r="W23" s="10">
        <v>11398</v>
      </c>
      <c r="X23" s="10"/>
      <c r="Y23" s="10">
        <v>13.6</v>
      </c>
      <c r="Z23" s="10">
        <v>1</v>
      </c>
      <c r="AA23" s="10">
        <v>1</v>
      </c>
      <c r="AB23" s="10">
        <v>1</v>
      </c>
      <c r="AC23" s="10">
        <v>1</v>
      </c>
      <c r="AD23" s="10"/>
      <c r="AE23" s="16">
        <v>1</v>
      </c>
      <c r="AF23" s="13" t="s">
        <v>84</v>
      </c>
      <c r="AG23" s="13"/>
      <c r="AH23" s="13"/>
      <c r="AI23" s="16"/>
      <c r="AJ23" s="10"/>
      <c r="AK23" s="10" t="s">
        <v>138</v>
      </c>
      <c r="AL23" s="10">
        <v>1930</v>
      </c>
      <c r="AM23" s="10">
        <v>847.1</v>
      </c>
    </row>
    <row r="24" spans="1:39" ht="15">
      <c r="A24" s="10">
        <v>18</v>
      </c>
      <c r="B24" s="10" t="s">
        <v>33</v>
      </c>
      <c r="C24" s="10">
        <v>1988</v>
      </c>
      <c r="D24" s="16" t="s">
        <v>146</v>
      </c>
      <c r="E24" s="29" t="s">
        <v>88</v>
      </c>
      <c r="F24" s="20" t="s">
        <v>51</v>
      </c>
      <c r="G24" s="10">
        <v>4</v>
      </c>
      <c r="H24" s="10">
        <v>64</v>
      </c>
      <c r="I24" s="10">
        <v>4</v>
      </c>
      <c r="J24" s="10">
        <v>1193.3</v>
      </c>
      <c r="K24" s="10"/>
      <c r="L24" s="10"/>
      <c r="M24" s="10">
        <f>N24+Q24</f>
        <v>4308.4</v>
      </c>
      <c r="N24" s="30">
        <v>3752</v>
      </c>
      <c r="O24" s="30">
        <v>2193.4</v>
      </c>
      <c r="P24" s="10"/>
      <c r="Q24" s="10">
        <v>556.4</v>
      </c>
      <c r="R24" s="10">
        <f t="shared" si="0"/>
        <v>2828.88</v>
      </c>
      <c r="S24" s="10">
        <v>1136.24</v>
      </c>
      <c r="T24" s="10">
        <v>1136.24</v>
      </c>
      <c r="U24" s="10"/>
      <c r="V24" s="10"/>
      <c r="W24" s="10">
        <v>16348</v>
      </c>
      <c r="X24" s="10"/>
      <c r="Y24" s="10">
        <v>13.7</v>
      </c>
      <c r="Z24" s="10">
        <v>1</v>
      </c>
      <c r="AA24" s="10">
        <v>1</v>
      </c>
      <c r="AB24" s="10">
        <v>1</v>
      </c>
      <c r="AC24" s="10">
        <v>1</v>
      </c>
      <c r="AD24" s="10"/>
      <c r="AE24" s="16">
        <v>1</v>
      </c>
      <c r="AF24" s="13" t="s">
        <v>84</v>
      </c>
      <c r="AG24" s="13"/>
      <c r="AH24" s="13"/>
      <c r="AI24" s="16"/>
      <c r="AJ24" s="10"/>
      <c r="AK24" s="10" t="s">
        <v>133</v>
      </c>
      <c r="AL24" s="10">
        <v>3587</v>
      </c>
      <c r="AM24" s="10">
        <v>1227</v>
      </c>
    </row>
    <row r="25" spans="1:39" ht="15">
      <c r="A25" s="10">
        <v>19</v>
      </c>
      <c r="B25" s="10" t="s">
        <v>34</v>
      </c>
      <c r="C25" s="10">
        <v>1992</v>
      </c>
      <c r="D25" s="16" t="s">
        <v>120</v>
      </c>
      <c r="E25" s="29" t="s">
        <v>88</v>
      </c>
      <c r="F25" s="20" t="s">
        <v>51</v>
      </c>
      <c r="G25" s="10">
        <v>5</v>
      </c>
      <c r="H25" s="10">
        <v>79</v>
      </c>
      <c r="I25" s="10">
        <v>4</v>
      </c>
      <c r="J25" s="10">
        <v>1167.4</v>
      </c>
      <c r="K25" s="10"/>
      <c r="L25" s="10"/>
      <c r="M25" s="10">
        <f>N25+P25+Q25</f>
        <v>5025.6</v>
      </c>
      <c r="N25" s="30">
        <v>4420.1</v>
      </c>
      <c r="O25" s="30">
        <v>2216.3</v>
      </c>
      <c r="P25" s="10">
        <v>25.9</v>
      </c>
      <c r="Q25" s="10">
        <v>579.6</v>
      </c>
      <c r="R25" s="10">
        <f t="shared" si="0"/>
        <v>2849.44</v>
      </c>
      <c r="S25" s="10">
        <v>1134.92</v>
      </c>
      <c r="T25" s="10">
        <v>1134.92</v>
      </c>
      <c r="U25" s="10">
        <v>225</v>
      </c>
      <c r="V25" s="10"/>
      <c r="W25" s="10">
        <v>16927</v>
      </c>
      <c r="X25" s="10"/>
      <c r="Y25" s="10">
        <v>14.5</v>
      </c>
      <c r="Z25" s="10">
        <v>1</v>
      </c>
      <c r="AA25" s="10">
        <v>1</v>
      </c>
      <c r="AB25" s="10">
        <v>1</v>
      </c>
      <c r="AC25" s="10">
        <v>1</v>
      </c>
      <c r="AD25" s="10"/>
      <c r="AE25" s="16">
        <v>1</v>
      </c>
      <c r="AF25" s="13" t="s">
        <v>82</v>
      </c>
      <c r="AG25" s="16">
        <v>1</v>
      </c>
      <c r="AH25" s="11" t="s">
        <v>108</v>
      </c>
      <c r="AI25" s="16">
        <v>1</v>
      </c>
      <c r="AJ25" s="11" t="s">
        <v>108</v>
      </c>
      <c r="AK25" s="10" t="s">
        <v>135</v>
      </c>
      <c r="AL25" s="10">
        <v>2756</v>
      </c>
      <c r="AM25" s="10">
        <v>1224</v>
      </c>
    </row>
    <row r="26" spans="1:39" ht="23.25">
      <c r="A26" s="10">
        <v>20</v>
      </c>
      <c r="B26" s="10" t="s">
        <v>35</v>
      </c>
      <c r="C26" s="10">
        <v>1993</v>
      </c>
      <c r="D26" s="16" t="s">
        <v>120</v>
      </c>
      <c r="E26" s="29" t="s">
        <v>60</v>
      </c>
      <c r="F26" s="20" t="s">
        <v>51</v>
      </c>
      <c r="G26" s="10">
        <v>5</v>
      </c>
      <c r="H26" s="10">
        <v>79</v>
      </c>
      <c r="I26" s="10">
        <v>4</v>
      </c>
      <c r="J26" s="10">
        <v>1400</v>
      </c>
      <c r="K26" s="10"/>
      <c r="L26" s="10"/>
      <c r="M26" s="10">
        <f>N26+Q26</f>
        <v>5084.4</v>
      </c>
      <c r="N26" s="30">
        <v>4511.2</v>
      </c>
      <c r="O26" s="30">
        <v>2228.1</v>
      </c>
      <c r="P26" s="10"/>
      <c r="Q26" s="10">
        <v>573.2</v>
      </c>
      <c r="R26" s="10">
        <f t="shared" si="0"/>
        <v>2853.1400000000003</v>
      </c>
      <c r="S26" s="10">
        <v>1139.97</v>
      </c>
      <c r="T26" s="10">
        <v>1139.97</v>
      </c>
      <c r="U26" s="10">
        <v>225</v>
      </c>
      <c r="V26" s="10"/>
      <c r="W26" s="10">
        <v>17190</v>
      </c>
      <c r="X26" s="10"/>
      <c r="Y26" s="10">
        <v>14.5</v>
      </c>
      <c r="Z26" s="10">
        <v>1</v>
      </c>
      <c r="AA26" s="10">
        <v>1</v>
      </c>
      <c r="AB26" s="10">
        <v>1</v>
      </c>
      <c r="AC26" s="10">
        <v>1</v>
      </c>
      <c r="AD26" s="10"/>
      <c r="AE26" s="16">
        <v>1</v>
      </c>
      <c r="AF26" s="13" t="s">
        <v>82</v>
      </c>
      <c r="AG26" s="16">
        <v>1</v>
      </c>
      <c r="AH26" s="11" t="s">
        <v>108</v>
      </c>
      <c r="AI26" s="16">
        <v>1</v>
      </c>
      <c r="AJ26" s="11" t="s">
        <v>108</v>
      </c>
      <c r="AK26" s="10" t="s">
        <v>137</v>
      </c>
      <c r="AL26" s="10">
        <v>3023</v>
      </c>
      <c r="AM26" s="10">
        <v>1228</v>
      </c>
    </row>
    <row r="27" spans="1:39" ht="23.25">
      <c r="A27" s="10">
        <v>21</v>
      </c>
      <c r="B27" s="10" t="s">
        <v>36</v>
      </c>
      <c r="C27" s="10">
        <v>1994</v>
      </c>
      <c r="D27" s="16" t="s">
        <v>146</v>
      </c>
      <c r="E27" s="29" t="s">
        <v>60</v>
      </c>
      <c r="F27" s="20" t="s">
        <v>51</v>
      </c>
      <c r="G27" s="10">
        <v>5</v>
      </c>
      <c r="H27" s="10">
        <v>117</v>
      </c>
      <c r="I27" s="10">
        <v>6</v>
      </c>
      <c r="J27" s="10">
        <v>2045</v>
      </c>
      <c r="K27" s="10"/>
      <c r="L27" s="10"/>
      <c r="M27" s="10">
        <f>N27+P27+Q27</f>
        <v>8348.52</v>
      </c>
      <c r="N27" s="30">
        <v>7298.52</v>
      </c>
      <c r="O27" s="30">
        <v>4240.87</v>
      </c>
      <c r="P27" s="10"/>
      <c r="Q27" s="10">
        <v>1050</v>
      </c>
      <c r="R27" s="10">
        <f t="shared" si="0"/>
        <v>4497.6</v>
      </c>
      <c r="S27" s="10">
        <v>1723.8</v>
      </c>
      <c r="T27" s="10">
        <v>1723.8</v>
      </c>
      <c r="U27" s="10"/>
      <c r="V27" s="10"/>
      <c r="W27" s="10">
        <v>28720</v>
      </c>
      <c r="X27" s="10"/>
      <c r="Y27" s="10">
        <v>14.5</v>
      </c>
      <c r="Z27" s="10">
        <v>1</v>
      </c>
      <c r="AA27" s="10">
        <v>1</v>
      </c>
      <c r="AB27" s="10">
        <v>1</v>
      </c>
      <c r="AC27" s="10">
        <v>1</v>
      </c>
      <c r="AD27" s="10"/>
      <c r="AE27" s="16">
        <v>1</v>
      </c>
      <c r="AF27" s="13" t="s">
        <v>82</v>
      </c>
      <c r="AG27" s="16">
        <v>1</v>
      </c>
      <c r="AH27" s="11" t="s">
        <v>107</v>
      </c>
      <c r="AI27" s="16">
        <v>1</v>
      </c>
      <c r="AJ27" s="11" t="s">
        <v>107</v>
      </c>
      <c r="AK27" s="10" t="s">
        <v>136</v>
      </c>
      <c r="AL27" s="10">
        <v>4435</v>
      </c>
      <c r="AM27" s="10">
        <v>1854</v>
      </c>
    </row>
    <row r="28" spans="1:39" ht="15">
      <c r="A28" s="10">
        <v>22</v>
      </c>
      <c r="B28" s="10" t="s">
        <v>37</v>
      </c>
      <c r="C28" s="10">
        <v>1994</v>
      </c>
      <c r="D28" s="16" t="s">
        <v>118</v>
      </c>
      <c r="E28" s="29" t="s">
        <v>88</v>
      </c>
      <c r="F28" s="20" t="s">
        <v>51</v>
      </c>
      <c r="G28" s="10">
        <v>5</v>
      </c>
      <c r="H28" s="10">
        <v>80</v>
      </c>
      <c r="I28" s="10">
        <v>4</v>
      </c>
      <c r="J28" s="10">
        <v>1443</v>
      </c>
      <c r="K28" s="10"/>
      <c r="L28" s="10"/>
      <c r="M28" s="10">
        <f>N28+Q28</f>
        <v>5512.2</v>
      </c>
      <c r="N28" s="30">
        <v>4871.8</v>
      </c>
      <c r="O28" s="30">
        <v>2730.2</v>
      </c>
      <c r="P28" s="10"/>
      <c r="Q28" s="10">
        <v>640.4</v>
      </c>
      <c r="R28" s="10">
        <f t="shared" si="0"/>
        <v>3096.6</v>
      </c>
      <c r="S28" s="10">
        <v>1228.1</v>
      </c>
      <c r="T28" s="10">
        <v>1228.1</v>
      </c>
      <c r="U28" s="10">
        <v>261</v>
      </c>
      <c r="V28" s="10"/>
      <c r="W28" s="10">
        <v>20039</v>
      </c>
      <c r="X28" s="10"/>
      <c r="Y28" s="10">
        <v>14.5</v>
      </c>
      <c r="Z28" s="10">
        <v>1</v>
      </c>
      <c r="AA28" s="10">
        <v>1</v>
      </c>
      <c r="AB28" s="10">
        <v>1</v>
      </c>
      <c r="AC28" s="10">
        <v>1</v>
      </c>
      <c r="AD28" s="10"/>
      <c r="AE28" s="16">
        <v>1</v>
      </c>
      <c r="AF28" s="13" t="s">
        <v>79</v>
      </c>
      <c r="AG28" s="16">
        <v>1</v>
      </c>
      <c r="AH28" s="11" t="s">
        <v>107</v>
      </c>
      <c r="AI28" s="16">
        <v>1</v>
      </c>
      <c r="AJ28" s="11" t="s">
        <v>107</v>
      </c>
      <c r="AK28" s="10" t="s">
        <v>132</v>
      </c>
      <c r="AL28" s="10">
        <v>2492</v>
      </c>
      <c r="AM28" s="10">
        <v>1324</v>
      </c>
    </row>
    <row r="29" spans="1:39" ht="15">
      <c r="A29" s="17">
        <v>22</v>
      </c>
      <c r="B29" s="17"/>
      <c r="C29" s="17"/>
      <c r="D29" s="27"/>
      <c r="E29" s="32"/>
      <c r="F29" s="32"/>
      <c r="G29" s="17"/>
      <c r="H29" s="17">
        <f>SUM(H7:H28)</f>
        <v>1869</v>
      </c>
      <c r="I29" s="17">
        <f>SUM(I7:I28)</f>
        <v>97</v>
      </c>
      <c r="J29" s="17">
        <f>SUM(J7:J28)</f>
        <v>27811.8</v>
      </c>
      <c r="K29" s="17"/>
      <c r="L29" s="17"/>
      <c r="M29" s="17">
        <f>SUM(M7:M28)</f>
        <v>107000.98999999999</v>
      </c>
      <c r="N29" s="17">
        <f aca="true" t="shared" si="1" ref="N29:AM29">SUM(N7:N28)</f>
        <v>95537.99</v>
      </c>
      <c r="O29" s="17">
        <f t="shared" si="1"/>
        <v>57142.64</v>
      </c>
      <c r="P29" s="17">
        <f t="shared" si="1"/>
        <v>306.7</v>
      </c>
      <c r="Q29" s="17">
        <f t="shared" si="1"/>
        <v>11156.300000000001</v>
      </c>
      <c r="R29" s="17">
        <f t="shared" si="1"/>
        <v>48026.47999999999</v>
      </c>
      <c r="S29" s="17">
        <f t="shared" si="1"/>
        <v>23700.01</v>
      </c>
      <c r="T29" s="17">
        <f t="shared" si="1"/>
        <v>13170.169999999998</v>
      </c>
      <c r="U29" s="17">
        <f t="shared" si="1"/>
        <v>1423.3</v>
      </c>
      <c r="V29" s="17">
        <f t="shared" si="1"/>
        <v>0</v>
      </c>
      <c r="W29" s="17">
        <f t="shared" si="1"/>
        <v>394142.2</v>
      </c>
      <c r="X29" s="17">
        <f t="shared" si="1"/>
        <v>0</v>
      </c>
      <c r="Y29" s="17">
        <f t="shared" si="1"/>
        <v>315.02</v>
      </c>
      <c r="Z29" s="17">
        <f t="shared" si="1"/>
        <v>22</v>
      </c>
      <c r="AA29" s="17">
        <f t="shared" si="1"/>
        <v>22</v>
      </c>
      <c r="AB29" s="17">
        <f t="shared" si="1"/>
        <v>22</v>
      </c>
      <c r="AC29" s="17">
        <f t="shared" si="1"/>
        <v>22</v>
      </c>
      <c r="AD29" s="17">
        <f t="shared" si="1"/>
        <v>0</v>
      </c>
      <c r="AE29" s="17">
        <f t="shared" si="1"/>
        <v>23</v>
      </c>
      <c r="AF29" s="17">
        <f t="shared" si="1"/>
        <v>40525</v>
      </c>
      <c r="AG29" s="17">
        <f t="shared" si="1"/>
        <v>16</v>
      </c>
      <c r="AH29" s="17">
        <f t="shared" si="1"/>
        <v>0</v>
      </c>
      <c r="AI29" s="17">
        <f t="shared" si="1"/>
        <v>16</v>
      </c>
      <c r="AJ29" s="17">
        <f t="shared" si="1"/>
        <v>0</v>
      </c>
      <c r="AK29" s="17">
        <f t="shared" si="1"/>
        <v>0</v>
      </c>
      <c r="AL29" s="17">
        <f t="shared" si="1"/>
        <v>59700</v>
      </c>
      <c r="AM29" s="17">
        <f t="shared" si="1"/>
        <v>25579.6</v>
      </c>
    </row>
    <row r="30" spans="1:39" ht="15">
      <c r="A30" s="10"/>
      <c r="B30" s="17" t="s">
        <v>63</v>
      </c>
      <c r="C30" s="10"/>
      <c r="D30" s="16"/>
      <c r="E30" s="20"/>
      <c r="F30" s="2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6"/>
      <c r="AF30" s="16"/>
      <c r="AG30" s="16"/>
      <c r="AH30" s="16"/>
      <c r="AI30" s="16"/>
      <c r="AJ30" s="10"/>
      <c r="AK30" s="10"/>
      <c r="AL30" s="10"/>
      <c r="AM30" s="10"/>
    </row>
    <row r="31" spans="1:39" ht="23.25">
      <c r="A31" s="10">
        <v>1</v>
      </c>
      <c r="B31" s="10" t="s">
        <v>40</v>
      </c>
      <c r="C31" s="10">
        <v>1963</v>
      </c>
      <c r="D31" s="16" t="s">
        <v>91</v>
      </c>
      <c r="E31" s="29" t="s">
        <v>95</v>
      </c>
      <c r="F31" s="20" t="s">
        <v>46</v>
      </c>
      <c r="G31" s="10">
        <v>3</v>
      </c>
      <c r="H31" s="10">
        <v>36</v>
      </c>
      <c r="I31" s="10">
        <v>3</v>
      </c>
      <c r="J31" s="10"/>
      <c r="K31" s="10">
        <v>653</v>
      </c>
      <c r="L31" s="10"/>
      <c r="M31" s="10">
        <f aca="true" t="shared" si="2" ref="M31:M38">N31+Q31</f>
        <v>1193.6200000000001</v>
      </c>
      <c r="N31" s="30">
        <v>1083.66</v>
      </c>
      <c r="O31" s="30">
        <v>705.1</v>
      </c>
      <c r="P31" s="10"/>
      <c r="Q31" s="10">
        <v>109.96</v>
      </c>
      <c r="R31" s="10">
        <f>Q31+S31+T31</f>
        <v>612.36</v>
      </c>
      <c r="S31" s="10"/>
      <c r="T31" s="10">
        <v>502.4</v>
      </c>
      <c r="U31" s="10">
        <v>79</v>
      </c>
      <c r="V31" s="10"/>
      <c r="W31" s="10">
        <v>4447</v>
      </c>
      <c r="X31" s="10"/>
      <c r="Y31" s="10"/>
      <c r="Z31" s="10">
        <v>1</v>
      </c>
      <c r="AA31" s="10">
        <v>1</v>
      </c>
      <c r="AB31" s="10">
        <v>1</v>
      </c>
      <c r="AC31" s="10">
        <v>1</v>
      </c>
      <c r="AD31" s="10">
        <v>1</v>
      </c>
      <c r="AE31" s="16"/>
      <c r="AF31" s="16"/>
      <c r="AG31" s="16"/>
      <c r="AH31" s="16"/>
      <c r="AI31" s="16"/>
      <c r="AJ31" s="10"/>
      <c r="AK31" s="10" t="s">
        <v>122</v>
      </c>
      <c r="AL31" s="10">
        <v>1726</v>
      </c>
      <c r="AM31" s="10"/>
    </row>
    <row r="32" spans="1:39" ht="23.25">
      <c r="A32" s="10">
        <v>2</v>
      </c>
      <c r="B32" s="10" t="s">
        <v>41</v>
      </c>
      <c r="C32" s="10">
        <v>1963</v>
      </c>
      <c r="D32" s="16" t="s">
        <v>91</v>
      </c>
      <c r="E32" s="29" t="s">
        <v>95</v>
      </c>
      <c r="F32" s="20" t="s">
        <v>46</v>
      </c>
      <c r="G32" s="10">
        <v>3</v>
      </c>
      <c r="H32" s="10">
        <v>36</v>
      </c>
      <c r="I32" s="10">
        <v>3</v>
      </c>
      <c r="J32" s="10"/>
      <c r="K32" s="10">
        <v>653</v>
      </c>
      <c r="L32" s="10"/>
      <c r="M32" s="10">
        <f t="shared" si="2"/>
        <v>1197.56</v>
      </c>
      <c r="N32" s="30">
        <v>1087.6</v>
      </c>
      <c r="O32" s="30">
        <v>718.92</v>
      </c>
      <c r="P32" s="10"/>
      <c r="Q32" s="10">
        <v>109.96</v>
      </c>
      <c r="R32" s="10">
        <f aca="true" t="shared" si="3" ref="R32:R65">Q32+S32+T32</f>
        <v>612.36</v>
      </c>
      <c r="S32" s="10"/>
      <c r="T32" s="10">
        <v>502.4</v>
      </c>
      <c r="U32" s="10">
        <v>79</v>
      </c>
      <c r="V32" s="10"/>
      <c r="W32" s="10">
        <v>4447</v>
      </c>
      <c r="X32" s="10"/>
      <c r="Y32" s="10"/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6"/>
      <c r="AF32" s="16"/>
      <c r="AG32" s="16"/>
      <c r="AH32" s="16"/>
      <c r="AI32" s="16"/>
      <c r="AJ32" s="10"/>
      <c r="AK32" s="10" t="s">
        <v>123</v>
      </c>
      <c r="AL32" s="10">
        <v>2135</v>
      </c>
      <c r="AM32" s="10"/>
    </row>
    <row r="33" spans="1:39" ht="23.25">
      <c r="A33" s="10">
        <v>3</v>
      </c>
      <c r="B33" s="10" t="s">
        <v>9</v>
      </c>
      <c r="C33" s="10">
        <v>1963</v>
      </c>
      <c r="D33" s="16" t="s">
        <v>91</v>
      </c>
      <c r="E33" s="29" t="s">
        <v>95</v>
      </c>
      <c r="F33" s="20" t="s">
        <v>46</v>
      </c>
      <c r="G33" s="10">
        <v>3</v>
      </c>
      <c r="H33" s="10">
        <v>36</v>
      </c>
      <c r="I33" s="10">
        <v>3</v>
      </c>
      <c r="J33" s="10"/>
      <c r="K33" s="10">
        <v>653</v>
      </c>
      <c r="L33" s="10"/>
      <c r="M33" s="10">
        <f t="shared" si="2"/>
        <v>1201.81</v>
      </c>
      <c r="N33" s="30">
        <v>1091.85</v>
      </c>
      <c r="O33" s="30">
        <v>719.11</v>
      </c>
      <c r="P33" s="10"/>
      <c r="Q33" s="10">
        <v>109.96</v>
      </c>
      <c r="R33" s="10">
        <f t="shared" si="3"/>
        <v>612.36</v>
      </c>
      <c r="S33" s="10"/>
      <c r="T33" s="10">
        <v>502.4</v>
      </c>
      <c r="U33" s="10">
        <v>79</v>
      </c>
      <c r="V33" s="10"/>
      <c r="W33" s="10">
        <v>4447</v>
      </c>
      <c r="X33" s="10"/>
      <c r="Y33" s="10"/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6"/>
      <c r="AF33" s="16"/>
      <c r="AG33" s="16"/>
      <c r="AH33" s="16"/>
      <c r="AI33" s="16"/>
      <c r="AJ33" s="10"/>
      <c r="AK33" s="10" t="s">
        <v>124</v>
      </c>
      <c r="AL33" s="10">
        <v>1530</v>
      </c>
      <c r="AM33" s="24"/>
    </row>
    <row r="34" spans="1:39" ht="23.25">
      <c r="A34" s="10">
        <v>4</v>
      </c>
      <c r="B34" s="10" t="s">
        <v>10</v>
      </c>
      <c r="C34" s="10">
        <v>1963</v>
      </c>
      <c r="D34" s="16" t="s">
        <v>91</v>
      </c>
      <c r="E34" s="29" t="s">
        <v>95</v>
      </c>
      <c r="F34" s="20" t="s">
        <v>46</v>
      </c>
      <c r="G34" s="10">
        <v>3</v>
      </c>
      <c r="H34" s="10">
        <v>36</v>
      </c>
      <c r="I34" s="10">
        <v>3</v>
      </c>
      <c r="J34" s="10"/>
      <c r="K34" s="10">
        <v>653</v>
      </c>
      <c r="L34" s="10"/>
      <c r="M34" s="10">
        <f t="shared" si="2"/>
        <v>1200.14</v>
      </c>
      <c r="N34" s="30">
        <v>1090.18</v>
      </c>
      <c r="O34" s="30">
        <v>713.19</v>
      </c>
      <c r="P34" s="10"/>
      <c r="Q34" s="10">
        <v>109.96</v>
      </c>
      <c r="R34" s="10">
        <f t="shared" si="3"/>
        <v>612.36</v>
      </c>
      <c r="S34" s="10"/>
      <c r="T34" s="10">
        <v>502.4</v>
      </c>
      <c r="U34" s="10">
        <v>79</v>
      </c>
      <c r="V34" s="10"/>
      <c r="W34" s="10">
        <v>4447</v>
      </c>
      <c r="X34" s="10"/>
      <c r="Y34" s="10"/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6"/>
      <c r="AF34" s="16"/>
      <c r="AG34" s="16"/>
      <c r="AH34" s="16"/>
      <c r="AI34" s="16"/>
      <c r="AJ34" s="10"/>
      <c r="AK34" s="10" t="s">
        <v>125</v>
      </c>
      <c r="AL34" s="10">
        <v>2140</v>
      </c>
      <c r="AM34" s="24"/>
    </row>
    <row r="35" spans="1:39" ht="23.25">
      <c r="A35" s="10">
        <v>5</v>
      </c>
      <c r="B35" s="10" t="s">
        <v>11</v>
      </c>
      <c r="C35" s="10">
        <v>1969</v>
      </c>
      <c r="D35" s="16" t="s">
        <v>91</v>
      </c>
      <c r="E35" s="29" t="s">
        <v>95</v>
      </c>
      <c r="F35" s="20" t="s">
        <v>46</v>
      </c>
      <c r="G35" s="10">
        <v>3</v>
      </c>
      <c r="H35" s="10">
        <v>36</v>
      </c>
      <c r="I35" s="10">
        <v>3</v>
      </c>
      <c r="J35" s="10"/>
      <c r="K35" s="10">
        <v>748</v>
      </c>
      <c r="L35" s="10"/>
      <c r="M35" s="10">
        <f t="shared" si="2"/>
        <v>1679.28</v>
      </c>
      <c r="N35" s="30">
        <v>1504.2</v>
      </c>
      <c r="O35" s="30">
        <v>975.55</v>
      </c>
      <c r="P35" s="10"/>
      <c r="Q35" s="10">
        <v>175.08</v>
      </c>
      <c r="R35" s="10">
        <f t="shared" si="3"/>
        <v>1492.6799999999998</v>
      </c>
      <c r="S35" s="10">
        <v>658.8</v>
      </c>
      <c r="T35" s="10">
        <v>658.8</v>
      </c>
      <c r="U35" s="10">
        <v>108.5</v>
      </c>
      <c r="V35" s="10"/>
      <c r="W35" s="10">
        <v>6970</v>
      </c>
      <c r="X35" s="10"/>
      <c r="Y35" s="10"/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6">
        <v>1</v>
      </c>
      <c r="AF35" s="13">
        <v>42293</v>
      </c>
      <c r="AG35" s="16"/>
      <c r="AH35" s="16"/>
      <c r="AI35" s="16"/>
      <c r="AJ35" s="10"/>
      <c r="AK35" s="10" t="s">
        <v>126</v>
      </c>
      <c r="AL35" s="10">
        <v>1750</v>
      </c>
      <c r="AM35" s="24"/>
    </row>
    <row r="36" spans="1:39" ht="34.5">
      <c r="A36" s="10">
        <v>6</v>
      </c>
      <c r="B36" s="10" t="s">
        <v>12</v>
      </c>
      <c r="C36" s="10">
        <v>1995</v>
      </c>
      <c r="D36" s="16" t="s">
        <v>145</v>
      </c>
      <c r="E36" s="29" t="s">
        <v>90</v>
      </c>
      <c r="F36" s="29" t="s">
        <v>61</v>
      </c>
      <c r="G36" s="10">
        <v>2</v>
      </c>
      <c r="H36" s="10">
        <v>8</v>
      </c>
      <c r="I36" s="10">
        <v>1</v>
      </c>
      <c r="J36" s="10"/>
      <c r="K36" s="10">
        <v>525.21</v>
      </c>
      <c r="L36" s="10"/>
      <c r="M36" s="10">
        <f t="shared" si="2"/>
        <v>642.2</v>
      </c>
      <c r="N36" s="30">
        <v>557.7</v>
      </c>
      <c r="O36" s="30">
        <v>334.5</v>
      </c>
      <c r="P36" s="10"/>
      <c r="Q36" s="10">
        <v>84.5</v>
      </c>
      <c r="R36" s="10">
        <f t="shared" si="3"/>
        <v>838.7</v>
      </c>
      <c r="S36" s="10">
        <v>377.1</v>
      </c>
      <c r="T36" s="10">
        <v>377.1</v>
      </c>
      <c r="U36" s="10">
        <v>65.6</v>
      </c>
      <c r="V36" s="10"/>
      <c r="W36" s="10">
        <v>2349.4</v>
      </c>
      <c r="X36" s="10"/>
      <c r="Y36" s="10"/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6">
        <v>1</v>
      </c>
      <c r="AF36" s="13">
        <v>42724</v>
      </c>
      <c r="AG36" s="16"/>
      <c r="AH36" s="16"/>
      <c r="AI36" s="16"/>
      <c r="AJ36" s="10"/>
      <c r="AK36" s="10"/>
      <c r="AL36" s="10"/>
      <c r="AM36" s="24"/>
    </row>
    <row r="37" spans="1:39" ht="34.5">
      <c r="A37" s="10">
        <v>7</v>
      </c>
      <c r="B37" s="10" t="s">
        <v>13</v>
      </c>
      <c r="C37" s="10">
        <v>1995</v>
      </c>
      <c r="D37" s="16" t="s">
        <v>145</v>
      </c>
      <c r="E37" s="29" t="s">
        <v>90</v>
      </c>
      <c r="F37" s="29" t="s">
        <v>61</v>
      </c>
      <c r="G37" s="10">
        <v>2</v>
      </c>
      <c r="H37" s="10">
        <v>8</v>
      </c>
      <c r="I37" s="10">
        <v>1</v>
      </c>
      <c r="J37" s="10"/>
      <c r="K37" s="10">
        <v>525.21</v>
      </c>
      <c r="L37" s="10"/>
      <c r="M37" s="10">
        <f t="shared" si="2"/>
        <v>633</v>
      </c>
      <c r="N37" s="30">
        <v>548.5</v>
      </c>
      <c r="O37" s="30">
        <v>332.5</v>
      </c>
      <c r="P37" s="10"/>
      <c r="Q37" s="10">
        <v>84.5</v>
      </c>
      <c r="R37" s="10">
        <f t="shared" si="3"/>
        <v>838.7</v>
      </c>
      <c r="S37" s="10">
        <v>377.1</v>
      </c>
      <c r="T37" s="10">
        <v>377.1</v>
      </c>
      <c r="U37" s="10">
        <v>65.6</v>
      </c>
      <c r="V37" s="10"/>
      <c r="W37" s="10">
        <v>2349.4</v>
      </c>
      <c r="X37" s="10"/>
      <c r="Y37" s="10"/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6">
        <v>1</v>
      </c>
      <c r="AF37" s="16"/>
      <c r="AG37" s="16"/>
      <c r="AH37" s="16"/>
      <c r="AI37" s="16"/>
      <c r="AJ37" s="10"/>
      <c r="AK37" s="10"/>
      <c r="AL37" s="10"/>
      <c r="AM37" s="24"/>
    </row>
    <row r="38" spans="1:39" ht="34.5">
      <c r="A38" s="10">
        <v>8</v>
      </c>
      <c r="B38" s="10" t="s">
        <v>14</v>
      </c>
      <c r="C38" s="10">
        <v>1995</v>
      </c>
      <c r="D38" s="16" t="s">
        <v>145</v>
      </c>
      <c r="E38" s="29" t="s">
        <v>90</v>
      </c>
      <c r="F38" s="29" t="s">
        <v>61</v>
      </c>
      <c r="G38" s="10">
        <v>2</v>
      </c>
      <c r="H38" s="10">
        <v>8</v>
      </c>
      <c r="I38" s="10">
        <v>1</v>
      </c>
      <c r="J38" s="10"/>
      <c r="K38" s="10">
        <v>525.21</v>
      </c>
      <c r="L38" s="10"/>
      <c r="M38" s="10">
        <f t="shared" si="2"/>
        <v>635</v>
      </c>
      <c r="N38" s="30">
        <v>550.5</v>
      </c>
      <c r="O38" s="30">
        <v>333.4</v>
      </c>
      <c r="P38" s="10"/>
      <c r="Q38" s="10">
        <v>84.5</v>
      </c>
      <c r="R38" s="10">
        <f t="shared" si="3"/>
        <v>838.7</v>
      </c>
      <c r="S38" s="10">
        <v>377.1</v>
      </c>
      <c r="T38" s="10">
        <v>377.1</v>
      </c>
      <c r="U38" s="10">
        <v>65.5</v>
      </c>
      <c r="V38" s="10"/>
      <c r="W38" s="10">
        <v>2349.4</v>
      </c>
      <c r="X38" s="10"/>
      <c r="Y38" s="10"/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6">
        <v>1</v>
      </c>
      <c r="AF38" s="16"/>
      <c r="AG38" s="16"/>
      <c r="AH38" s="16"/>
      <c r="AI38" s="16"/>
      <c r="AJ38" s="10"/>
      <c r="AK38" s="10"/>
      <c r="AL38" s="10"/>
      <c r="AM38" s="24"/>
    </row>
    <row r="39" spans="1:39" ht="34.5">
      <c r="A39" s="10">
        <v>9</v>
      </c>
      <c r="B39" s="10" t="s">
        <v>15</v>
      </c>
      <c r="C39" s="10">
        <v>1995</v>
      </c>
      <c r="D39" s="16" t="s">
        <v>145</v>
      </c>
      <c r="E39" s="29" t="s">
        <v>90</v>
      </c>
      <c r="F39" s="29" t="s">
        <v>61</v>
      </c>
      <c r="G39" s="10">
        <v>2</v>
      </c>
      <c r="H39" s="10">
        <v>8</v>
      </c>
      <c r="I39" s="10">
        <v>1</v>
      </c>
      <c r="J39" s="10"/>
      <c r="K39" s="10">
        <v>525.21</v>
      </c>
      <c r="L39" s="10"/>
      <c r="M39" s="10">
        <v>633.8</v>
      </c>
      <c r="N39" s="30">
        <v>549.3</v>
      </c>
      <c r="O39" s="30">
        <v>328.7</v>
      </c>
      <c r="P39" s="10"/>
      <c r="Q39" s="10">
        <v>84.5</v>
      </c>
      <c r="R39" s="10">
        <f t="shared" si="3"/>
        <v>838.7</v>
      </c>
      <c r="S39" s="10">
        <v>377.1</v>
      </c>
      <c r="T39" s="10">
        <v>377.1</v>
      </c>
      <c r="U39" s="10">
        <v>65.2</v>
      </c>
      <c r="V39" s="10"/>
      <c r="W39" s="10">
        <v>2349.4</v>
      </c>
      <c r="X39" s="10"/>
      <c r="Y39" s="10"/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6">
        <v>1</v>
      </c>
      <c r="AF39" s="11">
        <v>42516</v>
      </c>
      <c r="AG39" s="10"/>
      <c r="AH39" s="10"/>
      <c r="AI39" s="10"/>
      <c r="AJ39" s="10"/>
      <c r="AK39" s="16"/>
      <c r="AL39" s="16"/>
      <c r="AM39" s="16"/>
    </row>
    <row r="40" spans="1:39" ht="34.5">
      <c r="A40" s="10">
        <v>10</v>
      </c>
      <c r="B40" s="10" t="s">
        <v>16</v>
      </c>
      <c r="C40" s="10">
        <v>1995</v>
      </c>
      <c r="D40" s="16" t="s">
        <v>145</v>
      </c>
      <c r="E40" s="29" t="s">
        <v>90</v>
      </c>
      <c r="F40" s="29" t="s">
        <v>61</v>
      </c>
      <c r="G40" s="10">
        <v>2</v>
      </c>
      <c r="H40" s="10">
        <v>8</v>
      </c>
      <c r="I40" s="10">
        <v>1</v>
      </c>
      <c r="J40" s="10"/>
      <c r="K40" s="10">
        <v>525.21</v>
      </c>
      <c r="L40" s="10"/>
      <c r="M40" s="10">
        <f aca="true" t="shared" si="4" ref="M40:M65">N40+Q40</f>
        <v>630</v>
      </c>
      <c r="N40" s="30">
        <v>545.5</v>
      </c>
      <c r="O40" s="30">
        <v>332.4</v>
      </c>
      <c r="P40" s="10"/>
      <c r="Q40" s="10">
        <v>84.5</v>
      </c>
      <c r="R40" s="10">
        <f t="shared" si="3"/>
        <v>838.7</v>
      </c>
      <c r="S40" s="10">
        <v>377.1</v>
      </c>
      <c r="T40" s="10">
        <v>377.1</v>
      </c>
      <c r="U40" s="10">
        <v>65.6</v>
      </c>
      <c r="V40" s="10"/>
      <c r="W40" s="10">
        <v>2349.4</v>
      </c>
      <c r="X40" s="10"/>
      <c r="Y40" s="10"/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6">
        <v>1</v>
      </c>
      <c r="AF40" s="13">
        <v>42479</v>
      </c>
      <c r="AG40" s="16"/>
      <c r="AH40" s="16"/>
      <c r="AI40" s="16"/>
      <c r="AJ40" s="10"/>
      <c r="AK40" s="10"/>
      <c r="AL40" s="10"/>
      <c r="AM40" s="24"/>
    </row>
    <row r="41" spans="1:39" ht="34.5">
      <c r="A41" s="10">
        <v>11</v>
      </c>
      <c r="B41" s="10" t="s">
        <v>17</v>
      </c>
      <c r="C41" s="10">
        <v>1995</v>
      </c>
      <c r="D41" s="16" t="s">
        <v>145</v>
      </c>
      <c r="E41" s="29" t="s">
        <v>90</v>
      </c>
      <c r="F41" s="29" t="s">
        <v>61</v>
      </c>
      <c r="G41" s="10">
        <v>2</v>
      </c>
      <c r="H41" s="10">
        <v>8</v>
      </c>
      <c r="I41" s="10">
        <v>1</v>
      </c>
      <c r="J41" s="10"/>
      <c r="K41" s="10">
        <v>525.21</v>
      </c>
      <c r="L41" s="10"/>
      <c r="M41" s="10">
        <f t="shared" si="4"/>
        <v>633.6</v>
      </c>
      <c r="N41" s="30">
        <v>549.1</v>
      </c>
      <c r="O41" s="30">
        <v>333.2</v>
      </c>
      <c r="P41" s="10"/>
      <c r="Q41" s="10">
        <v>84.5</v>
      </c>
      <c r="R41" s="10">
        <f t="shared" si="3"/>
        <v>838.7</v>
      </c>
      <c r="S41" s="10">
        <v>377.1</v>
      </c>
      <c r="T41" s="10">
        <v>377.1</v>
      </c>
      <c r="U41" s="10">
        <v>64.4</v>
      </c>
      <c r="V41" s="10"/>
      <c r="W41" s="10">
        <v>2349.4</v>
      </c>
      <c r="X41" s="10"/>
      <c r="Y41" s="10"/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6">
        <v>1</v>
      </c>
      <c r="AF41" s="13">
        <v>42299</v>
      </c>
      <c r="AG41" s="16"/>
      <c r="AH41" s="16"/>
      <c r="AI41" s="16"/>
      <c r="AJ41" s="10"/>
      <c r="AK41" s="10" t="s">
        <v>127</v>
      </c>
      <c r="AL41" s="10">
        <v>860</v>
      </c>
      <c r="AM41" s="24"/>
    </row>
    <row r="42" spans="1:39" ht="34.5">
      <c r="A42" s="10">
        <v>12</v>
      </c>
      <c r="B42" s="10" t="s">
        <v>18</v>
      </c>
      <c r="C42" s="10">
        <v>1995</v>
      </c>
      <c r="D42" s="16" t="s">
        <v>145</v>
      </c>
      <c r="E42" s="29" t="s">
        <v>90</v>
      </c>
      <c r="F42" s="29" t="s">
        <v>61</v>
      </c>
      <c r="G42" s="10">
        <v>2</v>
      </c>
      <c r="H42" s="10">
        <v>8</v>
      </c>
      <c r="I42" s="10">
        <v>1</v>
      </c>
      <c r="J42" s="10"/>
      <c r="K42" s="10">
        <v>525.21</v>
      </c>
      <c r="L42" s="10"/>
      <c r="M42" s="10">
        <f t="shared" si="4"/>
        <v>636.3</v>
      </c>
      <c r="N42" s="30">
        <v>551.8</v>
      </c>
      <c r="O42" s="30">
        <v>329.7</v>
      </c>
      <c r="P42" s="10"/>
      <c r="Q42" s="10">
        <v>84.5</v>
      </c>
      <c r="R42" s="10">
        <f t="shared" si="3"/>
        <v>838.7</v>
      </c>
      <c r="S42" s="10">
        <v>377.1</v>
      </c>
      <c r="T42" s="10">
        <v>377.1</v>
      </c>
      <c r="U42" s="10">
        <v>65.6</v>
      </c>
      <c r="V42" s="10"/>
      <c r="W42" s="10">
        <v>2349.4</v>
      </c>
      <c r="X42" s="10"/>
      <c r="Y42" s="10"/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6">
        <v>1</v>
      </c>
      <c r="AF42" s="13">
        <v>40960</v>
      </c>
      <c r="AG42" s="13"/>
      <c r="AH42" s="13"/>
      <c r="AI42" s="16"/>
      <c r="AJ42" s="10"/>
      <c r="AK42" s="10" t="s">
        <v>128</v>
      </c>
      <c r="AL42" s="10">
        <v>778</v>
      </c>
      <c r="AM42" s="24"/>
    </row>
    <row r="43" spans="1:39" ht="34.5">
      <c r="A43" s="10">
        <v>13</v>
      </c>
      <c r="B43" s="10" t="s">
        <v>19</v>
      </c>
      <c r="C43" s="10">
        <v>1997</v>
      </c>
      <c r="D43" s="16" t="s">
        <v>145</v>
      </c>
      <c r="E43" s="29" t="s">
        <v>90</v>
      </c>
      <c r="F43" s="29" t="s">
        <v>61</v>
      </c>
      <c r="G43" s="10">
        <v>2</v>
      </c>
      <c r="H43" s="10">
        <v>8</v>
      </c>
      <c r="I43" s="10">
        <v>1</v>
      </c>
      <c r="J43" s="10"/>
      <c r="K43" s="10">
        <v>525.21</v>
      </c>
      <c r="L43" s="10"/>
      <c r="M43" s="10">
        <f t="shared" si="4"/>
        <v>632.8</v>
      </c>
      <c r="N43" s="30">
        <v>548.3</v>
      </c>
      <c r="O43" s="30">
        <v>333.1</v>
      </c>
      <c r="P43" s="10"/>
      <c r="Q43" s="10">
        <v>84.5</v>
      </c>
      <c r="R43" s="10">
        <f t="shared" si="3"/>
        <v>838.7</v>
      </c>
      <c r="S43" s="10">
        <v>377.1</v>
      </c>
      <c r="T43" s="10">
        <v>377.1</v>
      </c>
      <c r="U43" s="10">
        <v>65.6</v>
      </c>
      <c r="V43" s="10"/>
      <c r="W43" s="10">
        <v>2349.4</v>
      </c>
      <c r="X43" s="10"/>
      <c r="Y43" s="10"/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6">
        <v>1</v>
      </c>
      <c r="AF43" s="13" t="s">
        <v>84</v>
      </c>
      <c r="AG43" s="13"/>
      <c r="AH43" s="13"/>
      <c r="AI43" s="16"/>
      <c r="AJ43" s="10"/>
      <c r="AK43" s="10"/>
      <c r="AL43" s="10"/>
      <c r="AM43" s="24"/>
    </row>
    <row r="44" spans="1:39" ht="34.5">
      <c r="A44" s="10">
        <v>14</v>
      </c>
      <c r="B44" s="10" t="s">
        <v>20</v>
      </c>
      <c r="C44" s="10">
        <v>1997</v>
      </c>
      <c r="D44" s="16" t="s">
        <v>145</v>
      </c>
      <c r="E44" s="29" t="s">
        <v>90</v>
      </c>
      <c r="F44" s="29" t="s">
        <v>61</v>
      </c>
      <c r="G44" s="10">
        <v>2</v>
      </c>
      <c r="H44" s="10">
        <v>8</v>
      </c>
      <c r="I44" s="10">
        <v>1</v>
      </c>
      <c r="J44" s="10"/>
      <c r="K44" s="10">
        <v>525.21</v>
      </c>
      <c r="L44" s="10"/>
      <c r="M44" s="10">
        <f t="shared" si="4"/>
        <v>634.5</v>
      </c>
      <c r="N44" s="30">
        <v>550</v>
      </c>
      <c r="O44" s="30">
        <v>331.64</v>
      </c>
      <c r="P44" s="10"/>
      <c r="Q44" s="10">
        <v>84.5</v>
      </c>
      <c r="R44" s="10">
        <f t="shared" si="3"/>
        <v>838.7</v>
      </c>
      <c r="S44" s="10">
        <v>377.1</v>
      </c>
      <c r="T44" s="10">
        <v>377.1</v>
      </c>
      <c r="U44" s="10">
        <v>64.8</v>
      </c>
      <c r="V44" s="10"/>
      <c r="W44" s="10">
        <v>2349.4</v>
      </c>
      <c r="X44" s="10"/>
      <c r="Y44" s="10"/>
      <c r="Z44" s="10">
        <v>1</v>
      </c>
      <c r="AA44" s="10">
        <v>1</v>
      </c>
      <c r="AB44" s="10">
        <v>1</v>
      </c>
      <c r="AC44" s="10">
        <v>1</v>
      </c>
      <c r="AD44" s="10">
        <v>1</v>
      </c>
      <c r="AE44" s="16">
        <v>1</v>
      </c>
      <c r="AF44" s="13" t="s">
        <v>84</v>
      </c>
      <c r="AG44" s="13"/>
      <c r="AH44" s="13"/>
      <c r="AI44" s="16"/>
      <c r="AJ44" s="10"/>
      <c r="AK44" s="10"/>
      <c r="AL44" s="10"/>
      <c r="AM44" s="24"/>
    </row>
    <row r="45" spans="1:39" ht="34.5">
      <c r="A45" s="10">
        <v>15</v>
      </c>
      <c r="B45" s="10" t="s">
        <v>21</v>
      </c>
      <c r="C45" s="10">
        <v>1997</v>
      </c>
      <c r="D45" s="16" t="s">
        <v>145</v>
      </c>
      <c r="E45" s="29" t="s">
        <v>90</v>
      </c>
      <c r="F45" s="29" t="s">
        <v>61</v>
      </c>
      <c r="G45" s="10">
        <v>2</v>
      </c>
      <c r="H45" s="10">
        <v>8</v>
      </c>
      <c r="I45" s="10">
        <v>1</v>
      </c>
      <c r="J45" s="10"/>
      <c r="K45" s="10">
        <v>525.21</v>
      </c>
      <c r="L45" s="10"/>
      <c r="M45" s="10">
        <f t="shared" si="4"/>
        <v>631.81</v>
      </c>
      <c r="N45" s="30">
        <v>547.31</v>
      </c>
      <c r="O45" s="30">
        <v>330.9</v>
      </c>
      <c r="P45" s="10"/>
      <c r="Q45" s="10">
        <v>84.5</v>
      </c>
      <c r="R45" s="10">
        <f t="shared" si="3"/>
        <v>838.7</v>
      </c>
      <c r="S45" s="10">
        <v>377.1</v>
      </c>
      <c r="T45" s="10">
        <v>377.1</v>
      </c>
      <c r="U45" s="10">
        <v>65.7</v>
      </c>
      <c r="V45" s="10"/>
      <c r="W45" s="10">
        <v>2349.4</v>
      </c>
      <c r="X45" s="10"/>
      <c r="Y45" s="10"/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6"/>
      <c r="AF45" s="16"/>
      <c r="AG45" s="16"/>
      <c r="AH45" s="16"/>
      <c r="AI45" s="16"/>
      <c r="AJ45" s="10"/>
      <c r="AK45" s="10"/>
      <c r="AL45" s="10"/>
      <c r="AM45" s="24"/>
    </row>
    <row r="46" spans="1:39" ht="34.5">
      <c r="A46" s="10">
        <v>16</v>
      </c>
      <c r="B46" s="10" t="s">
        <v>22</v>
      </c>
      <c r="C46" s="10">
        <v>1997</v>
      </c>
      <c r="D46" s="16" t="s">
        <v>145</v>
      </c>
      <c r="E46" s="29" t="s">
        <v>90</v>
      </c>
      <c r="F46" s="29" t="s">
        <v>61</v>
      </c>
      <c r="G46" s="10">
        <v>2</v>
      </c>
      <c r="H46" s="10">
        <v>8</v>
      </c>
      <c r="I46" s="10">
        <v>1</v>
      </c>
      <c r="J46" s="10"/>
      <c r="K46" s="10">
        <v>525.21</v>
      </c>
      <c r="L46" s="10"/>
      <c r="M46" s="10">
        <f t="shared" si="4"/>
        <v>634.1</v>
      </c>
      <c r="N46" s="30">
        <v>549.6</v>
      </c>
      <c r="O46" s="30">
        <v>334.9</v>
      </c>
      <c r="P46" s="10"/>
      <c r="Q46" s="10">
        <v>84.5</v>
      </c>
      <c r="R46" s="10">
        <f t="shared" si="3"/>
        <v>838.7</v>
      </c>
      <c r="S46" s="10">
        <v>377.1</v>
      </c>
      <c r="T46" s="10">
        <v>377.1</v>
      </c>
      <c r="U46" s="10">
        <v>65.5</v>
      </c>
      <c r="V46" s="10"/>
      <c r="W46" s="10">
        <v>2349.4</v>
      </c>
      <c r="X46" s="10"/>
      <c r="Y46" s="10"/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6"/>
      <c r="AF46" s="16"/>
      <c r="AG46" s="16"/>
      <c r="AH46" s="16"/>
      <c r="AI46" s="16"/>
      <c r="AJ46" s="10"/>
      <c r="AK46" s="10"/>
      <c r="AL46" s="10"/>
      <c r="AM46" s="24"/>
    </row>
    <row r="47" spans="1:39" ht="34.5">
      <c r="A47" s="10">
        <v>17</v>
      </c>
      <c r="B47" s="10" t="s">
        <v>25</v>
      </c>
      <c r="C47" s="10">
        <v>1997</v>
      </c>
      <c r="D47" s="16" t="s">
        <v>145</v>
      </c>
      <c r="E47" s="29" t="s">
        <v>90</v>
      </c>
      <c r="F47" s="29" t="s">
        <v>61</v>
      </c>
      <c r="G47" s="10">
        <v>2</v>
      </c>
      <c r="H47" s="10">
        <v>8</v>
      </c>
      <c r="I47" s="10">
        <v>1</v>
      </c>
      <c r="J47" s="10"/>
      <c r="K47" s="10">
        <v>525.21</v>
      </c>
      <c r="L47" s="10"/>
      <c r="M47" s="10">
        <f t="shared" si="4"/>
        <v>637.4</v>
      </c>
      <c r="N47" s="30">
        <v>552.9</v>
      </c>
      <c r="O47" s="30">
        <v>332.1</v>
      </c>
      <c r="P47" s="10"/>
      <c r="Q47" s="10">
        <v>84.5</v>
      </c>
      <c r="R47" s="10">
        <f t="shared" si="3"/>
        <v>838.7</v>
      </c>
      <c r="S47" s="10">
        <v>377.1</v>
      </c>
      <c r="T47" s="10">
        <v>377.1</v>
      </c>
      <c r="U47" s="10">
        <v>65.6</v>
      </c>
      <c r="V47" s="10"/>
      <c r="W47" s="10">
        <v>2349.4</v>
      </c>
      <c r="X47" s="10"/>
      <c r="Y47" s="10"/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6">
        <v>1</v>
      </c>
      <c r="AF47" s="13">
        <v>40960</v>
      </c>
      <c r="AG47" s="13"/>
      <c r="AH47" s="13"/>
      <c r="AI47" s="16"/>
      <c r="AJ47" s="10"/>
      <c r="AK47" s="10"/>
      <c r="AL47" s="10"/>
      <c r="AM47" s="24"/>
    </row>
    <row r="48" spans="1:39" ht="34.5">
      <c r="A48" s="10">
        <v>18</v>
      </c>
      <c r="B48" s="10" t="s">
        <v>26</v>
      </c>
      <c r="C48" s="10">
        <v>1997</v>
      </c>
      <c r="D48" s="16" t="s">
        <v>145</v>
      </c>
      <c r="E48" s="29" t="s">
        <v>90</v>
      </c>
      <c r="F48" s="29" t="s">
        <v>61</v>
      </c>
      <c r="G48" s="10">
        <v>2</v>
      </c>
      <c r="H48" s="10">
        <v>8</v>
      </c>
      <c r="I48" s="10">
        <v>1</v>
      </c>
      <c r="J48" s="10"/>
      <c r="K48" s="10">
        <v>525.21</v>
      </c>
      <c r="L48" s="10"/>
      <c r="M48" s="10">
        <f t="shared" si="4"/>
        <v>631.2</v>
      </c>
      <c r="N48" s="33">
        <v>546.7</v>
      </c>
      <c r="O48" s="30">
        <v>333.2</v>
      </c>
      <c r="P48" s="10"/>
      <c r="Q48" s="10">
        <v>84.5</v>
      </c>
      <c r="R48" s="10">
        <f t="shared" si="3"/>
        <v>838.7</v>
      </c>
      <c r="S48" s="10">
        <v>377.1</v>
      </c>
      <c r="T48" s="10">
        <v>377.1</v>
      </c>
      <c r="U48" s="10">
        <v>64.9</v>
      </c>
      <c r="V48" s="10"/>
      <c r="W48" s="10">
        <v>2349.4</v>
      </c>
      <c r="X48" s="10"/>
      <c r="Y48" s="10"/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6">
        <v>1</v>
      </c>
      <c r="AF48" s="13">
        <v>42298</v>
      </c>
      <c r="AG48" s="16"/>
      <c r="AH48" s="16"/>
      <c r="AI48" s="16"/>
      <c r="AJ48" s="10"/>
      <c r="AK48" s="10" t="s">
        <v>129</v>
      </c>
      <c r="AL48" s="10">
        <v>1150</v>
      </c>
      <c r="AM48" s="24"/>
    </row>
    <row r="49" spans="1:39" ht="34.5">
      <c r="A49" s="10">
        <v>19</v>
      </c>
      <c r="B49" s="10" t="s">
        <v>27</v>
      </c>
      <c r="C49" s="10">
        <v>1997</v>
      </c>
      <c r="D49" s="16" t="s">
        <v>145</v>
      </c>
      <c r="E49" s="29" t="s">
        <v>90</v>
      </c>
      <c r="F49" s="29" t="s">
        <v>61</v>
      </c>
      <c r="G49" s="10">
        <v>2</v>
      </c>
      <c r="H49" s="10">
        <v>8</v>
      </c>
      <c r="I49" s="10">
        <v>1</v>
      </c>
      <c r="J49" s="10"/>
      <c r="K49" s="10">
        <v>525.21</v>
      </c>
      <c r="L49" s="10"/>
      <c r="M49" s="10">
        <f t="shared" si="4"/>
        <v>636.9</v>
      </c>
      <c r="N49" s="30">
        <v>552.4</v>
      </c>
      <c r="O49" s="30">
        <v>333.9</v>
      </c>
      <c r="P49" s="10"/>
      <c r="Q49" s="10">
        <v>84.5</v>
      </c>
      <c r="R49" s="10">
        <f t="shared" si="3"/>
        <v>838.7</v>
      </c>
      <c r="S49" s="10">
        <v>377.1</v>
      </c>
      <c r="T49" s="10">
        <v>377.1</v>
      </c>
      <c r="U49" s="10">
        <v>65.7</v>
      </c>
      <c r="V49" s="10"/>
      <c r="W49" s="10">
        <v>2349.4</v>
      </c>
      <c r="X49" s="10"/>
      <c r="Y49" s="10"/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6">
        <v>1</v>
      </c>
      <c r="AF49" s="13">
        <v>40960</v>
      </c>
      <c r="AG49" s="13"/>
      <c r="AH49" s="13"/>
      <c r="AI49" s="16"/>
      <c r="AJ49" s="10"/>
      <c r="AK49" s="10"/>
      <c r="AL49" s="10"/>
      <c r="AM49" s="24"/>
    </row>
    <row r="50" spans="1:39" ht="34.5">
      <c r="A50" s="10">
        <v>20</v>
      </c>
      <c r="B50" s="10" t="s">
        <v>28</v>
      </c>
      <c r="C50" s="10">
        <v>1997</v>
      </c>
      <c r="D50" s="16" t="s">
        <v>145</v>
      </c>
      <c r="E50" s="29" t="s">
        <v>90</v>
      </c>
      <c r="F50" s="29" t="s">
        <v>61</v>
      </c>
      <c r="G50" s="10">
        <v>2</v>
      </c>
      <c r="H50" s="10">
        <v>8</v>
      </c>
      <c r="I50" s="10">
        <v>1</v>
      </c>
      <c r="J50" s="10"/>
      <c r="K50" s="10">
        <v>525.21</v>
      </c>
      <c r="L50" s="10"/>
      <c r="M50" s="10">
        <f t="shared" si="4"/>
        <v>629.2</v>
      </c>
      <c r="N50" s="30">
        <v>544.7</v>
      </c>
      <c r="O50" s="30">
        <v>332.8</v>
      </c>
      <c r="P50" s="10"/>
      <c r="Q50" s="10">
        <v>84.5</v>
      </c>
      <c r="R50" s="10">
        <f t="shared" si="3"/>
        <v>838.7</v>
      </c>
      <c r="S50" s="10">
        <v>377.1</v>
      </c>
      <c r="T50" s="10">
        <v>377.1</v>
      </c>
      <c r="U50" s="10">
        <v>65.6</v>
      </c>
      <c r="V50" s="10"/>
      <c r="W50" s="10">
        <v>2349.4</v>
      </c>
      <c r="X50" s="10"/>
      <c r="Y50" s="10"/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6">
        <v>1</v>
      </c>
      <c r="AF50" s="13">
        <v>40960</v>
      </c>
      <c r="AG50" s="13"/>
      <c r="AH50" s="13"/>
      <c r="AI50" s="16"/>
      <c r="AJ50" s="10"/>
      <c r="AK50" s="10"/>
      <c r="AL50" s="10"/>
      <c r="AM50" s="24"/>
    </row>
    <row r="51" spans="1:39" ht="34.5">
      <c r="A51" s="10">
        <v>21</v>
      </c>
      <c r="B51" s="10" t="s">
        <v>29</v>
      </c>
      <c r="C51" s="10">
        <v>1997</v>
      </c>
      <c r="D51" s="16" t="s">
        <v>145</v>
      </c>
      <c r="E51" s="29" t="s">
        <v>90</v>
      </c>
      <c r="F51" s="29" t="s">
        <v>61</v>
      </c>
      <c r="G51" s="10">
        <v>2</v>
      </c>
      <c r="H51" s="10">
        <v>8</v>
      </c>
      <c r="I51" s="10">
        <v>1</v>
      </c>
      <c r="J51" s="10"/>
      <c r="K51" s="10">
        <v>525.21</v>
      </c>
      <c r="L51" s="10"/>
      <c r="M51" s="10">
        <f t="shared" si="4"/>
        <v>637.1</v>
      </c>
      <c r="N51" s="30">
        <v>552.6</v>
      </c>
      <c r="O51" s="30">
        <v>333.9</v>
      </c>
      <c r="P51" s="10"/>
      <c r="Q51" s="10">
        <v>84.5</v>
      </c>
      <c r="R51" s="10">
        <f t="shared" si="3"/>
        <v>838.7</v>
      </c>
      <c r="S51" s="10">
        <v>377.1</v>
      </c>
      <c r="T51" s="10">
        <v>377.1</v>
      </c>
      <c r="U51" s="10">
        <v>65.7</v>
      </c>
      <c r="V51" s="10"/>
      <c r="W51" s="10">
        <v>2349.4</v>
      </c>
      <c r="X51" s="10"/>
      <c r="Y51" s="10"/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6"/>
      <c r="AF51" s="16"/>
      <c r="AG51" s="16"/>
      <c r="AH51" s="16"/>
      <c r="AI51" s="16"/>
      <c r="AJ51" s="10"/>
      <c r="AK51" s="10"/>
      <c r="AL51" s="10"/>
      <c r="AM51" s="24"/>
    </row>
    <row r="52" spans="1:39" ht="34.5">
      <c r="A52" s="10">
        <v>22</v>
      </c>
      <c r="B52" s="10" t="s">
        <v>30</v>
      </c>
      <c r="C52" s="10">
        <v>1997</v>
      </c>
      <c r="D52" s="16" t="s">
        <v>145</v>
      </c>
      <c r="E52" s="29" t="s">
        <v>90</v>
      </c>
      <c r="F52" s="29" t="s">
        <v>61</v>
      </c>
      <c r="G52" s="10">
        <v>2</v>
      </c>
      <c r="H52" s="10">
        <v>8</v>
      </c>
      <c r="I52" s="10">
        <v>1</v>
      </c>
      <c r="J52" s="10"/>
      <c r="K52" s="10">
        <v>525.21</v>
      </c>
      <c r="L52" s="10"/>
      <c r="M52" s="10">
        <f t="shared" si="4"/>
        <v>636</v>
      </c>
      <c r="N52" s="30">
        <v>551.5</v>
      </c>
      <c r="O52" s="30">
        <v>332.6</v>
      </c>
      <c r="P52" s="10"/>
      <c r="Q52" s="10">
        <v>84.5</v>
      </c>
      <c r="R52" s="10">
        <f t="shared" si="3"/>
        <v>838.7</v>
      </c>
      <c r="S52" s="10">
        <v>377.1</v>
      </c>
      <c r="T52" s="10">
        <v>377.1</v>
      </c>
      <c r="U52" s="10">
        <v>65.3</v>
      </c>
      <c r="V52" s="10"/>
      <c r="W52" s="10">
        <v>2349.4</v>
      </c>
      <c r="X52" s="10"/>
      <c r="Y52" s="10"/>
      <c r="Z52" s="10">
        <v>1</v>
      </c>
      <c r="AA52" s="10">
        <v>1</v>
      </c>
      <c r="AB52" s="10">
        <v>1</v>
      </c>
      <c r="AC52" s="10">
        <v>1</v>
      </c>
      <c r="AD52" s="10">
        <v>1</v>
      </c>
      <c r="AE52" s="16">
        <v>1</v>
      </c>
      <c r="AF52" s="13" t="s">
        <v>84</v>
      </c>
      <c r="AG52" s="13"/>
      <c r="AH52" s="13"/>
      <c r="AI52" s="16"/>
      <c r="AJ52" s="10"/>
      <c r="AK52" s="10"/>
      <c r="AL52" s="10"/>
      <c r="AM52" s="24"/>
    </row>
    <row r="53" spans="1:39" ht="34.5">
      <c r="A53" s="10">
        <v>23</v>
      </c>
      <c r="B53" s="10" t="s">
        <v>31</v>
      </c>
      <c r="C53" s="10">
        <v>1997</v>
      </c>
      <c r="D53" s="16" t="s">
        <v>145</v>
      </c>
      <c r="E53" s="29" t="s">
        <v>90</v>
      </c>
      <c r="F53" s="29" t="s">
        <v>61</v>
      </c>
      <c r="G53" s="10">
        <v>2</v>
      </c>
      <c r="H53" s="10">
        <v>8</v>
      </c>
      <c r="I53" s="10">
        <v>1</v>
      </c>
      <c r="J53" s="10"/>
      <c r="K53" s="10">
        <v>525.21</v>
      </c>
      <c r="L53" s="10"/>
      <c r="M53" s="10">
        <f t="shared" si="4"/>
        <v>637.3</v>
      </c>
      <c r="N53" s="30">
        <v>552.8</v>
      </c>
      <c r="O53" s="30">
        <v>334.1</v>
      </c>
      <c r="P53" s="10"/>
      <c r="Q53" s="10">
        <v>84.5</v>
      </c>
      <c r="R53" s="10">
        <f t="shared" si="3"/>
        <v>838.7</v>
      </c>
      <c r="S53" s="10">
        <v>377.1</v>
      </c>
      <c r="T53" s="10">
        <v>377.1</v>
      </c>
      <c r="U53" s="10">
        <v>66</v>
      </c>
      <c r="V53" s="10"/>
      <c r="W53" s="10">
        <v>2349.4</v>
      </c>
      <c r="X53" s="10"/>
      <c r="Y53" s="10"/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6">
        <v>1</v>
      </c>
      <c r="AF53" s="13" t="s">
        <v>84</v>
      </c>
      <c r="AG53" s="13"/>
      <c r="AH53" s="13"/>
      <c r="AI53" s="16"/>
      <c r="AJ53" s="10"/>
      <c r="AK53" s="10"/>
      <c r="AL53" s="10"/>
      <c r="AM53" s="24"/>
    </row>
    <row r="54" spans="1:39" ht="34.5">
      <c r="A54" s="10">
        <v>24</v>
      </c>
      <c r="B54" s="10" t="s">
        <v>32</v>
      </c>
      <c r="C54" s="10">
        <v>1997</v>
      </c>
      <c r="D54" s="16" t="s">
        <v>145</v>
      </c>
      <c r="E54" s="29" t="s">
        <v>90</v>
      </c>
      <c r="F54" s="29" t="s">
        <v>61</v>
      </c>
      <c r="G54" s="10">
        <v>2</v>
      </c>
      <c r="H54" s="10">
        <v>8</v>
      </c>
      <c r="I54" s="10">
        <v>1</v>
      </c>
      <c r="J54" s="10"/>
      <c r="K54" s="10">
        <v>525.21</v>
      </c>
      <c r="L54" s="10"/>
      <c r="M54" s="10">
        <f t="shared" si="4"/>
        <v>627.6</v>
      </c>
      <c r="N54" s="30">
        <v>543.1</v>
      </c>
      <c r="O54" s="30">
        <v>330.9</v>
      </c>
      <c r="P54" s="10"/>
      <c r="Q54" s="10">
        <v>84.5</v>
      </c>
      <c r="R54" s="10">
        <f t="shared" si="3"/>
        <v>838.7</v>
      </c>
      <c r="S54" s="10">
        <v>377.1</v>
      </c>
      <c r="T54" s="10">
        <v>377.1</v>
      </c>
      <c r="U54" s="10">
        <v>65.7</v>
      </c>
      <c r="V54" s="10"/>
      <c r="W54" s="10">
        <v>2349.4</v>
      </c>
      <c r="X54" s="10"/>
      <c r="Y54" s="10"/>
      <c r="Z54" s="10">
        <v>1</v>
      </c>
      <c r="AA54" s="10">
        <v>1</v>
      </c>
      <c r="AB54" s="10">
        <v>1</v>
      </c>
      <c r="AC54" s="10">
        <v>1</v>
      </c>
      <c r="AD54" s="10">
        <v>1</v>
      </c>
      <c r="AE54" s="16">
        <v>1</v>
      </c>
      <c r="AF54" s="13">
        <v>40960</v>
      </c>
      <c r="AG54" s="13"/>
      <c r="AH54" s="13"/>
      <c r="AI54" s="16"/>
      <c r="AJ54" s="10"/>
      <c r="AK54" s="10"/>
      <c r="AL54" s="10"/>
      <c r="AM54" s="24"/>
    </row>
    <row r="55" spans="1:39" ht="34.5">
      <c r="A55" s="10">
        <v>25</v>
      </c>
      <c r="B55" s="10" t="s">
        <v>33</v>
      </c>
      <c r="C55" s="10">
        <v>1997</v>
      </c>
      <c r="D55" s="16" t="s">
        <v>145</v>
      </c>
      <c r="E55" s="29" t="s">
        <v>90</v>
      </c>
      <c r="F55" s="29" t="s">
        <v>61</v>
      </c>
      <c r="G55" s="10">
        <v>2</v>
      </c>
      <c r="H55" s="10">
        <v>8</v>
      </c>
      <c r="I55" s="10">
        <v>1</v>
      </c>
      <c r="J55" s="10"/>
      <c r="K55" s="10">
        <v>525.21</v>
      </c>
      <c r="L55" s="10"/>
      <c r="M55" s="10">
        <f t="shared" si="4"/>
        <v>632.9</v>
      </c>
      <c r="N55" s="30">
        <v>548.4</v>
      </c>
      <c r="O55" s="30">
        <v>332.1</v>
      </c>
      <c r="P55" s="10"/>
      <c r="Q55" s="10">
        <v>84.5</v>
      </c>
      <c r="R55" s="10">
        <f t="shared" si="3"/>
        <v>838.7</v>
      </c>
      <c r="S55" s="10">
        <v>377.1</v>
      </c>
      <c r="T55" s="10">
        <v>377.1</v>
      </c>
      <c r="U55" s="10">
        <v>63.2</v>
      </c>
      <c r="V55" s="10"/>
      <c r="W55" s="10">
        <v>2349.4</v>
      </c>
      <c r="X55" s="10"/>
      <c r="Y55" s="10"/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6"/>
      <c r="AF55" s="16"/>
      <c r="AG55" s="16"/>
      <c r="AH55" s="16"/>
      <c r="AI55" s="16"/>
      <c r="AJ55" s="10"/>
      <c r="AK55" s="10"/>
      <c r="AL55" s="10"/>
      <c r="AM55" s="24"/>
    </row>
    <row r="56" spans="1:39" ht="34.5">
      <c r="A56" s="10">
        <v>26</v>
      </c>
      <c r="B56" s="10" t="s">
        <v>34</v>
      </c>
      <c r="C56" s="10">
        <v>1997</v>
      </c>
      <c r="D56" s="16" t="s">
        <v>145</v>
      </c>
      <c r="E56" s="29" t="s">
        <v>90</v>
      </c>
      <c r="F56" s="29" t="s">
        <v>61</v>
      </c>
      <c r="G56" s="10">
        <v>2</v>
      </c>
      <c r="H56" s="10">
        <v>10</v>
      </c>
      <c r="I56" s="10">
        <v>1</v>
      </c>
      <c r="J56" s="10"/>
      <c r="K56" s="10">
        <v>763.38</v>
      </c>
      <c r="L56" s="10"/>
      <c r="M56" s="10">
        <f t="shared" si="4"/>
        <v>752.2</v>
      </c>
      <c r="N56" s="30">
        <v>663.5</v>
      </c>
      <c r="O56" s="30">
        <v>371.5</v>
      </c>
      <c r="P56" s="10"/>
      <c r="Q56" s="10">
        <v>88.7</v>
      </c>
      <c r="R56" s="10">
        <f t="shared" si="3"/>
        <v>996.5</v>
      </c>
      <c r="S56" s="10">
        <v>453.9</v>
      </c>
      <c r="T56" s="10">
        <v>453.9</v>
      </c>
      <c r="U56" s="10">
        <v>72</v>
      </c>
      <c r="V56" s="10"/>
      <c r="W56" s="10">
        <v>2816.6</v>
      </c>
      <c r="X56" s="10"/>
      <c r="Y56" s="10"/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6">
        <v>1</v>
      </c>
      <c r="AF56" s="13">
        <v>42516</v>
      </c>
      <c r="AG56" s="16"/>
      <c r="AH56" s="16"/>
      <c r="AI56" s="16"/>
      <c r="AJ56" s="10"/>
      <c r="AK56" s="10"/>
      <c r="AL56" s="10"/>
      <c r="AM56" s="24"/>
    </row>
    <row r="57" spans="1:39" ht="34.5">
      <c r="A57" s="36">
        <v>27</v>
      </c>
      <c r="B57" s="36" t="s">
        <v>35</v>
      </c>
      <c r="C57" s="36">
        <v>1997</v>
      </c>
      <c r="D57" s="37" t="s">
        <v>145</v>
      </c>
      <c r="E57" s="39" t="s">
        <v>90</v>
      </c>
      <c r="F57" s="39" t="s">
        <v>61</v>
      </c>
      <c r="G57" s="36">
        <v>2</v>
      </c>
      <c r="H57" s="36">
        <v>10</v>
      </c>
      <c r="I57" s="36">
        <v>1</v>
      </c>
      <c r="J57" s="36"/>
      <c r="K57" s="36">
        <v>763.38</v>
      </c>
      <c r="L57" s="36"/>
      <c r="M57" s="36">
        <f t="shared" si="4"/>
        <v>752.1</v>
      </c>
      <c r="N57" s="30">
        <v>663.4</v>
      </c>
      <c r="O57" s="30">
        <v>371.6</v>
      </c>
      <c r="P57" s="36"/>
      <c r="Q57" s="36">
        <v>88.7</v>
      </c>
      <c r="R57" s="36">
        <f t="shared" si="3"/>
        <v>996.5</v>
      </c>
      <c r="S57" s="36">
        <v>453.9</v>
      </c>
      <c r="T57" s="36">
        <v>453.9</v>
      </c>
      <c r="U57" s="36">
        <v>72.3</v>
      </c>
      <c r="V57" s="36"/>
      <c r="W57" s="36">
        <v>2816.6</v>
      </c>
      <c r="X57" s="36"/>
      <c r="Y57" s="36"/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7"/>
      <c r="AF57" s="37"/>
      <c r="AG57" s="37"/>
      <c r="AH57" s="37"/>
      <c r="AI57" s="37"/>
      <c r="AJ57" s="36"/>
      <c r="AK57" s="36"/>
      <c r="AL57" s="36"/>
      <c r="AM57" s="38"/>
    </row>
    <row r="58" spans="1:39" ht="34.5">
      <c r="A58" s="10">
        <v>28</v>
      </c>
      <c r="B58" s="10" t="s">
        <v>36</v>
      </c>
      <c r="C58" s="10">
        <v>1997</v>
      </c>
      <c r="D58" s="16" t="s">
        <v>145</v>
      </c>
      <c r="E58" s="29" t="s">
        <v>90</v>
      </c>
      <c r="F58" s="29" t="s">
        <v>61</v>
      </c>
      <c r="G58" s="10">
        <v>2</v>
      </c>
      <c r="H58" s="10">
        <v>8</v>
      </c>
      <c r="I58" s="10">
        <v>1</v>
      </c>
      <c r="J58" s="10"/>
      <c r="K58" s="10">
        <v>525.21</v>
      </c>
      <c r="L58" s="10"/>
      <c r="M58" s="10">
        <f t="shared" si="4"/>
        <v>632.4</v>
      </c>
      <c r="N58" s="30">
        <v>547.9</v>
      </c>
      <c r="O58" s="30">
        <v>332.6</v>
      </c>
      <c r="P58" s="10"/>
      <c r="Q58" s="10">
        <v>84.5</v>
      </c>
      <c r="R58" s="10">
        <f t="shared" si="3"/>
        <v>838.7</v>
      </c>
      <c r="S58" s="10">
        <v>377.1</v>
      </c>
      <c r="T58" s="10">
        <v>377.1</v>
      </c>
      <c r="U58" s="10">
        <v>65.2</v>
      </c>
      <c r="V58" s="10"/>
      <c r="W58" s="10">
        <v>2349.4</v>
      </c>
      <c r="X58" s="10"/>
      <c r="Y58" s="10"/>
      <c r="Z58" s="10">
        <v>1</v>
      </c>
      <c r="AA58" s="10">
        <v>1</v>
      </c>
      <c r="AB58" s="10">
        <v>1</v>
      </c>
      <c r="AC58" s="10">
        <v>1</v>
      </c>
      <c r="AD58" s="10">
        <v>1</v>
      </c>
      <c r="AE58" s="16"/>
      <c r="AF58" s="16"/>
      <c r="AG58" s="16"/>
      <c r="AH58" s="16"/>
      <c r="AI58" s="16"/>
      <c r="AJ58" s="10"/>
      <c r="AK58" s="10"/>
      <c r="AL58" s="10"/>
      <c r="AM58" s="24"/>
    </row>
    <row r="59" spans="1:39" ht="34.5">
      <c r="A59" s="10">
        <v>29</v>
      </c>
      <c r="B59" s="10" t="s">
        <v>37</v>
      </c>
      <c r="C59" s="10">
        <v>1997</v>
      </c>
      <c r="D59" s="16" t="s">
        <v>145</v>
      </c>
      <c r="E59" s="29" t="s">
        <v>90</v>
      </c>
      <c r="F59" s="29" t="s">
        <v>61</v>
      </c>
      <c r="G59" s="10">
        <v>2</v>
      </c>
      <c r="H59" s="10">
        <v>8</v>
      </c>
      <c r="I59" s="10">
        <v>1</v>
      </c>
      <c r="J59" s="10"/>
      <c r="K59" s="10">
        <v>525.21</v>
      </c>
      <c r="L59" s="10"/>
      <c r="M59" s="10">
        <f t="shared" si="4"/>
        <v>635.6</v>
      </c>
      <c r="N59" s="30">
        <v>551.1</v>
      </c>
      <c r="O59" s="30">
        <v>333.8</v>
      </c>
      <c r="P59" s="10"/>
      <c r="Q59" s="10">
        <v>84.5</v>
      </c>
      <c r="R59" s="10">
        <f t="shared" si="3"/>
        <v>838.7</v>
      </c>
      <c r="S59" s="10">
        <v>377.1</v>
      </c>
      <c r="T59" s="10">
        <v>377.1</v>
      </c>
      <c r="U59" s="10">
        <v>62.6</v>
      </c>
      <c r="V59" s="10"/>
      <c r="W59" s="10">
        <v>2349.4</v>
      </c>
      <c r="X59" s="10"/>
      <c r="Y59" s="10"/>
      <c r="Z59" s="10">
        <v>1</v>
      </c>
      <c r="AA59" s="10">
        <v>1</v>
      </c>
      <c r="AB59" s="10">
        <v>1</v>
      </c>
      <c r="AC59" s="10">
        <v>1</v>
      </c>
      <c r="AD59" s="10">
        <v>1</v>
      </c>
      <c r="AE59" s="16">
        <v>1</v>
      </c>
      <c r="AF59" s="13">
        <v>40960</v>
      </c>
      <c r="AG59" s="13"/>
      <c r="AH59" s="13"/>
      <c r="AI59" s="16"/>
      <c r="AJ59" s="10"/>
      <c r="AK59" s="10"/>
      <c r="AL59" s="10"/>
      <c r="AM59" s="24"/>
    </row>
    <row r="60" spans="1:39" ht="34.5">
      <c r="A60" s="10">
        <v>30</v>
      </c>
      <c r="B60" s="10" t="s">
        <v>38</v>
      </c>
      <c r="C60" s="10">
        <v>1999</v>
      </c>
      <c r="D60" s="16" t="s">
        <v>145</v>
      </c>
      <c r="E60" s="29" t="s">
        <v>90</v>
      </c>
      <c r="F60" s="29" t="s">
        <v>61</v>
      </c>
      <c r="G60" s="10">
        <v>2</v>
      </c>
      <c r="H60" s="10">
        <v>10</v>
      </c>
      <c r="I60" s="10">
        <v>1</v>
      </c>
      <c r="J60" s="10"/>
      <c r="K60" s="10">
        <v>763.38</v>
      </c>
      <c r="L60" s="10"/>
      <c r="M60" s="10">
        <f t="shared" si="4"/>
        <v>753.9</v>
      </c>
      <c r="N60" s="30">
        <v>681.4</v>
      </c>
      <c r="O60" s="30">
        <v>384.6</v>
      </c>
      <c r="P60" s="10"/>
      <c r="Q60" s="10">
        <v>72.5</v>
      </c>
      <c r="R60" s="10">
        <f t="shared" si="3"/>
        <v>980.3</v>
      </c>
      <c r="S60" s="10">
        <v>453.9</v>
      </c>
      <c r="T60" s="10">
        <v>453.9</v>
      </c>
      <c r="U60" s="10">
        <v>71.2</v>
      </c>
      <c r="V60" s="10"/>
      <c r="W60" s="10">
        <v>3121.9</v>
      </c>
      <c r="X60" s="10"/>
      <c r="Y60" s="10"/>
      <c r="Z60" s="10">
        <v>1</v>
      </c>
      <c r="AA60" s="10">
        <v>1</v>
      </c>
      <c r="AB60" s="10">
        <v>1</v>
      </c>
      <c r="AC60" s="10">
        <v>1</v>
      </c>
      <c r="AD60" s="10">
        <v>1</v>
      </c>
      <c r="AE60" s="16">
        <v>1</v>
      </c>
      <c r="AF60" s="13">
        <v>42704</v>
      </c>
      <c r="AG60" s="16"/>
      <c r="AH60" s="16"/>
      <c r="AI60" s="16"/>
      <c r="AJ60" s="10"/>
      <c r="AK60" s="10"/>
      <c r="AL60" s="10"/>
      <c r="AM60" s="24"/>
    </row>
    <row r="61" spans="1:39" ht="34.5">
      <c r="A61" s="10">
        <v>31</v>
      </c>
      <c r="B61" s="10" t="s">
        <v>39</v>
      </c>
      <c r="C61" s="10">
        <v>1999</v>
      </c>
      <c r="D61" s="16" t="s">
        <v>145</v>
      </c>
      <c r="E61" s="29" t="s">
        <v>90</v>
      </c>
      <c r="F61" s="29" t="s">
        <v>61</v>
      </c>
      <c r="G61" s="10">
        <v>2</v>
      </c>
      <c r="H61" s="10">
        <v>10</v>
      </c>
      <c r="I61" s="10">
        <v>1</v>
      </c>
      <c r="J61" s="10"/>
      <c r="K61" s="10">
        <v>763.38</v>
      </c>
      <c r="L61" s="10"/>
      <c r="M61" s="10">
        <f t="shared" si="4"/>
        <v>750.7</v>
      </c>
      <c r="N61" s="30">
        <v>678.2</v>
      </c>
      <c r="O61" s="30">
        <v>381.4</v>
      </c>
      <c r="P61" s="10"/>
      <c r="Q61" s="10">
        <v>72.5</v>
      </c>
      <c r="R61" s="10">
        <f t="shared" si="3"/>
        <v>980.3</v>
      </c>
      <c r="S61" s="10">
        <v>453.9</v>
      </c>
      <c r="T61" s="10">
        <v>453.9</v>
      </c>
      <c r="U61" s="10">
        <v>71.3</v>
      </c>
      <c r="V61" s="10"/>
      <c r="W61" s="10">
        <v>3121.9</v>
      </c>
      <c r="X61" s="10"/>
      <c r="Y61" s="10"/>
      <c r="Z61" s="10">
        <v>1</v>
      </c>
      <c r="AA61" s="10">
        <v>1</v>
      </c>
      <c r="AB61" s="10">
        <v>1</v>
      </c>
      <c r="AC61" s="10">
        <v>1</v>
      </c>
      <c r="AD61" s="10">
        <v>1</v>
      </c>
      <c r="AE61" s="16">
        <v>1</v>
      </c>
      <c r="AF61" s="13">
        <v>40960</v>
      </c>
      <c r="AG61" s="13"/>
      <c r="AH61" s="13"/>
      <c r="AI61" s="16"/>
      <c r="AJ61" s="10"/>
      <c r="AK61" s="10" t="s">
        <v>130</v>
      </c>
      <c r="AL61" s="10"/>
      <c r="AM61" s="24"/>
    </row>
    <row r="62" spans="1:39" ht="34.5">
      <c r="A62" s="10">
        <v>32</v>
      </c>
      <c r="B62" s="10" t="s">
        <v>42</v>
      </c>
      <c r="C62" s="10">
        <v>1999</v>
      </c>
      <c r="D62" s="16" t="s">
        <v>145</v>
      </c>
      <c r="E62" s="29" t="s">
        <v>90</v>
      </c>
      <c r="F62" s="29" t="s">
        <v>61</v>
      </c>
      <c r="G62" s="10">
        <v>2</v>
      </c>
      <c r="H62" s="10">
        <v>10</v>
      </c>
      <c r="I62" s="10">
        <v>1</v>
      </c>
      <c r="J62" s="10"/>
      <c r="K62" s="10">
        <v>763.38</v>
      </c>
      <c r="L62" s="10"/>
      <c r="M62" s="10">
        <f t="shared" si="4"/>
        <v>756.7</v>
      </c>
      <c r="N62" s="30">
        <v>684.2</v>
      </c>
      <c r="O62" s="30">
        <v>382.4</v>
      </c>
      <c r="P62" s="10"/>
      <c r="Q62" s="10">
        <v>72.5</v>
      </c>
      <c r="R62" s="10">
        <f t="shared" si="3"/>
        <v>980.3</v>
      </c>
      <c r="S62" s="10">
        <v>453.9</v>
      </c>
      <c r="T62" s="10">
        <v>453.9</v>
      </c>
      <c r="U62" s="10">
        <v>71</v>
      </c>
      <c r="V62" s="10"/>
      <c r="W62" s="10">
        <v>3121.9</v>
      </c>
      <c r="X62" s="10"/>
      <c r="Y62" s="10"/>
      <c r="Z62" s="10">
        <v>1</v>
      </c>
      <c r="AA62" s="10">
        <v>1</v>
      </c>
      <c r="AB62" s="10">
        <v>1</v>
      </c>
      <c r="AC62" s="10">
        <v>1</v>
      </c>
      <c r="AD62" s="10">
        <v>1</v>
      </c>
      <c r="AE62" s="16">
        <v>1</v>
      </c>
      <c r="AF62" s="13">
        <v>42705</v>
      </c>
      <c r="AG62" s="16"/>
      <c r="AH62" s="16"/>
      <c r="AI62" s="16"/>
      <c r="AJ62" s="10"/>
      <c r="AK62" s="10"/>
      <c r="AL62" s="10"/>
      <c r="AM62" s="24"/>
    </row>
    <row r="63" spans="1:39" ht="34.5">
      <c r="A63" s="10">
        <v>33</v>
      </c>
      <c r="B63" s="10" t="s">
        <v>43</v>
      </c>
      <c r="C63" s="10">
        <v>1999</v>
      </c>
      <c r="D63" s="16" t="s">
        <v>145</v>
      </c>
      <c r="E63" s="29" t="s">
        <v>90</v>
      </c>
      <c r="F63" s="29" t="s">
        <v>61</v>
      </c>
      <c r="G63" s="10">
        <v>2</v>
      </c>
      <c r="H63" s="10">
        <v>10</v>
      </c>
      <c r="I63" s="10">
        <v>1</v>
      </c>
      <c r="J63" s="10"/>
      <c r="K63" s="10">
        <v>763.38</v>
      </c>
      <c r="L63" s="10"/>
      <c r="M63" s="10">
        <f t="shared" si="4"/>
        <v>758.3</v>
      </c>
      <c r="N63" s="30">
        <v>685.8</v>
      </c>
      <c r="O63" s="30">
        <v>383.7</v>
      </c>
      <c r="P63" s="10"/>
      <c r="Q63" s="10">
        <v>72.5</v>
      </c>
      <c r="R63" s="10">
        <f t="shared" si="3"/>
        <v>980.3</v>
      </c>
      <c r="S63" s="10">
        <v>453.9</v>
      </c>
      <c r="T63" s="10">
        <v>453.9</v>
      </c>
      <c r="U63" s="10">
        <v>70.8</v>
      </c>
      <c r="V63" s="10"/>
      <c r="W63" s="10">
        <v>3121.9</v>
      </c>
      <c r="X63" s="10"/>
      <c r="Y63" s="10"/>
      <c r="Z63" s="10">
        <v>1</v>
      </c>
      <c r="AA63" s="10">
        <v>1</v>
      </c>
      <c r="AB63" s="10">
        <v>1</v>
      </c>
      <c r="AC63" s="10">
        <v>1</v>
      </c>
      <c r="AD63" s="10">
        <v>1</v>
      </c>
      <c r="AE63" s="16">
        <v>1</v>
      </c>
      <c r="AF63" s="13">
        <v>41173</v>
      </c>
      <c r="AG63" s="13"/>
      <c r="AH63" s="13"/>
      <c r="AI63" s="16"/>
      <c r="AJ63" s="10"/>
      <c r="AK63" s="10"/>
      <c r="AL63" s="10"/>
      <c r="AM63" s="24"/>
    </row>
    <row r="64" spans="1:39" ht="34.5">
      <c r="A64" s="10">
        <v>34</v>
      </c>
      <c r="B64" s="10" t="s">
        <v>92</v>
      </c>
      <c r="C64" s="10">
        <v>2013</v>
      </c>
      <c r="D64" s="31" t="s">
        <v>105</v>
      </c>
      <c r="E64" s="29" t="s">
        <v>90</v>
      </c>
      <c r="F64" s="29" t="s">
        <v>93</v>
      </c>
      <c r="G64" s="10">
        <v>3</v>
      </c>
      <c r="H64" s="10">
        <v>35</v>
      </c>
      <c r="I64" s="10">
        <v>3</v>
      </c>
      <c r="J64" s="10"/>
      <c r="K64" s="10">
        <v>985.8</v>
      </c>
      <c r="L64" s="10"/>
      <c r="M64" s="10">
        <f t="shared" si="4"/>
        <v>1804.3999999999999</v>
      </c>
      <c r="N64" s="30">
        <v>1601.6</v>
      </c>
      <c r="O64" s="30">
        <v>942.8</v>
      </c>
      <c r="P64" s="10"/>
      <c r="Q64" s="10">
        <v>202.8</v>
      </c>
      <c r="R64" s="10">
        <f t="shared" si="3"/>
        <v>1657.8</v>
      </c>
      <c r="S64" s="10">
        <v>727.5</v>
      </c>
      <c r="T64" s="10">
        <v>727.5</v>
      </c>
      <c r="U64" s="10">
        <v>119.6</v>
      </c>
      <c r="V64" s="10"/>
      <c r="W64" s="10">
        <v>10732</v>
      </c>
      <c r="X64" s="10"/>
      <c r="Y64" s="10"/>
      <c r="Z64" s="10">
        <v>1</v>
      </c>
      <c r="AA64" s="10">
        <v>1</v>
      </c>
      <c r="AB64" s="10">
        <v>1</v>
      </c>
      <c r="AC64" s="10">
        <v>1</v>
      </c>
      <c r="AD64" s="10">
        <v>1</v>
      </c>
      <c r="AE64" s="16">
        <v>1</v>
      </c>
      <c r="AF64" s="13">
        <v>41589</v>
      </c>
      <c r="AG64" s="25">
        <v>1</v>
      </c>
      <c r="AH64" s="13">
        <v>41597</v>
      </c>
      <c r="AI64" s="16">
        <v>1</v>
      </c>
      <c r="AJ64" s="10"/>
      <c r="AK64" s="10" t="s">
        <v>111</v>
      </c>
      <c r="AL64" s="10">
        <v>1741.4</v>
      </c>
      <c r="AM64" s="24"/>
    </row>
    <row r="65" spans="1:39" ht="34.5">
      <c r="A65" s="10">
        <v>35</v>
      </c>
      <c r="B65" s="10" t="s">
        <v>121</v>
      </c>
      <c r="C65" s="10">
        <v>2014</v>
      </c>
      <c r="D65" s="31" t="s">
        <v>105</v>
      </c>
      <c r="E65" s="29" t="s">
        <v>90</v>
      </c>
      <c r="F65" s="29" t="s">
        <v>93</v>
      </c>
      <c r="G65" s="10">
        <v>3</v>
      </c>
      <c r="H65" s="10">
        <v>24</v>
      </c>
      <c r="I65" s="10">
        <v>1</v>
      </c>
      <c r="J65" s="10"/>
      <c r="K65" s="10"/>
      <c r="L65" s="10"/>
      <c r="M65" s="10">
        <f t="shared" si="4"/>
        <v>1156.1000000000001</v>
      </c>
      <c r="N65" s="30">
        <v>1024.7</v>
      </c>
      <c r="O65" s="30">
        <v>529.9</v>
      </c>
      <c r="P65" s="10"/>
      <c r="Q65" s="10">
        <v>131.4</v>
      </c>
      <c r="R65" s="10">
        <f t="shared" si="3"/>
        <v>886.1999999999999</v>
      </c>
      <c r="S65" s="10">
        <v>377.4</v>
      </c>
      <c r="T65" s="10">
        <v>377.4</v>
      </c>
      <c r="U65" s="10">
        <v>64</v>
      </c>
      <c r="V65" s="10"/>
      <c r="W65" s="10">
        <v>5535</v>
      </c>
      <c r="X65" s="10"/>
      <c r="Y65" s="10"/>
      <c r="Z65" s="10">
        <v>1</v>
      </c>
      <c r="AA65" s="10">
        <v>1</v>
      </c>
      <c r="AB65" s="10">
        <v>1</v>
      </c>
      <c r="AC65" s="10">
        <v>1</v>
      </c>
      <c r="AD65" s="10">
        <v>1</v>
      </c>
      <c r="AE65" s="16">
        <v>1</v>
      </c>
      <c r="AF65" s="13">
        <v>42287</v>
      </c>
      <c r="AG65" s="25">
        <v>2</v>
      </c>
      <c r="AH65" s="13">
        <v>42495</v>
      </c>
      <c r="AI65" s="16"/>
      <c r="AJ65" s="10"/>
      <c r="AK65" s="10" t="s">
        <v>111</v>
      </c>
      <c r="AL65" s="10">
        <v>1258.6</v>
      </c>
      <c r="AM65" s="24"/>
    </row>
    <row r="66" spans="1:39" ht="15">
      <c r="A66" s="17">
        <v>35</v>
      </c>
      <c r="B66" s="10"/>
      <c r="C66" s="10"/>
      <c r="D66" s="16"/>
      <c r="E66" s="20"/>
      <c r="F66" s="20"/>
      <c r="G66" s="10"/>
      <c r="H66" s="17">
        <f>SUM(H31:H65)</f>
        <v>475</v>
      </c>
      <c r="I66" s="17">
        <f>SUM(I31:I65)</f>
        <v>47</v>
      </c>
      <c r="J66" s="17">
        <f>SUM(J31:J63)</f>
        <v>0</v>
      </c>
      <c r="K66" s="17">
        <f>SUM(K31:K64)</f>
        <v>20480.699999999993</v>
      </c>
      <c r="L66" s="17">
        <f>SUM(L31:L64)</f>
        <v>0</v>
      </c>
      <c r="M66" s="17">
        <f aca="true" t="shared" si="5" ref="M66:AE66">SUM(M31:M65)</f>
        <v>27907.52</v>
      </c>
      <c r="N66" s="40">
        <f t="shared" si="5"/>
        <v>24632.000000000004</v>
      </c>
      <c r="O66" s="17">
        <f t="shared" si="5"/>
        <v>14896.709999999997</v>
      </c>
      <c r="P66" s="17">
        <f t="shared" si="5"/>
        <v>0</v>
      </c>
      <c r="Q66" s="17">
        <f t="shared" si="5"/>
        <v>3275.52</v>
      </c>
      <c r="R66" s="17">
        <f t="shared" si="5"/>
        <v>30851.72000000001</v>
      </c>
      <c r="S66" s="17">
        <f t="shared" si="5"/>
        <v>12783.300000000001</v>
      </c>
      <c r="T66" s="17">
        <f t="shared" si="5"/>
        <v>14792.900000000003</v>
      </c>
      <c r="U66" s="17">
        <f t="shared" si="5"/>
        <v>2471.3</v>
      </c>
      <c r="V66" s="17">
        <f t="shared" si="5"/>
        <v>0</v>
      </c>
      <c r="W66" s="17">
        <f t="shared" si="5"/>
        <v>110832.59999999999</v>
      </c>
      <c r="X66" s="17">
        <f t="shared" si="5"/>
        <v>0</v>
      </c>
      <c r="Y66" s="17">
        <f t="shared" si="5"/>
        <v>0</v>
      </c>
      <c r="Z66" s="17">
        <f t="shared" si="5"/>
        <v>35</v>
      </c>
      <c r="AA66" s="17">
        <f t="shared" si="5"/>
        <v>35</v>
      </c>
      <c r="AB66" s="17">
        <f t="shared" si="5"/>
        <v>35</v>
      </c>
      <c r="AC66" s="17">
        <f t="shared" si="5"/>
        <v>35</v>
      </c>
      <c r="AD66" s="17">
        <f t="shared" si="5"/>
        <v>35</v>
      </c>
      <c r="AE66" s="17">
        <f t="shared" si="5"/>
        <v>25</v>
      </c>
      <c r="AF66" s="17">
        <v>0</v>
      </c>
      <c r="AG66" s="17">
        <f aca="true" t="shared" si="6" ref="AG66:AM66">SUM(AG31:AG65)</f>
        <v>3</v>
      </c>
      <c r="AH66" s="17"/>
      <c r="AI66" s="17">
        <f t="shared" si="6"/>
        <v>1</v>
      </c>
      <c r="AJ66" s="17">
        <f t="shared" si="6"/>
        <v>0</v>
      </c>
      <c r="AK66" s="17">
        <f t="shared" si="6"/>
        <v>0</v>
      </c>
      <c r="AL66" s="17">
        <f t="shared" si="6"/>
        <v>15069</v>
      </c>
      <c r="AM66" s="17">
        <f t="shared" si="6"/>
        <v>0</v>
      </c>
    </row>
    <row r="67" spans="1:39" ht="15">
      <c r="A67" s="17"/>
      <c r="B67" s="17"/>
      <c r="C67" s="17"/>
      <c r="D67" s="27"/>
      <c r="E67" s="34"/>
      <c r="F67" s="3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27"/>
      <c r="AF67" s="27"/>
      <c r="AG67" s="27"/>
      <c r="AH67" s="27"/>
      <c r="AI67" s="27"/>
      <c r="AJ67" s="17"/>
      <c r="AK67" s="17"/>
      <c r="AL67" s="35"/>
      <c r="AM67" s="35"/>
    </row>
    <row r="68" spans="1:39" ht="15">
      <c r="A68" s="42">
        <f>A29+A66+A67</f>
        <v>57</v>
      </c>
      <c r="B68" s="17"/>
      <c r="C68" s="17"/>
      <c r="D68" s="17"/>
      <c r="E68" s="17"/>
      <c r="F68" s="17"/>
      <c r="G68" s="17"/>
      <c r="H68" s="17">
        <f>H29+H66+H67</f>
        <v>2344</v>
      </c>
      <c r="I68" s="17">
        <f aca="true" t="shared" si="7" ref="I68:AK68">I29+I66+I67</f>
        <v>144</v>
      </c>
      <c r="J68" s="17">
        <f t="shared" si="7"/>
        <v>27811.8</v>
      </c>
      <c r="K68" s="17">
        <f t="shared" si="7"/>
        <v>20480.699999999993</v>
      </c>
      <c r="L68" s="17">
        <f t="shared" si="7"/>
        <v>0</v>
      </c>
      <c r="M68" s="17">
        <f t="shared" si="7"/>
        <v>134908.50999999998</v>
      </c>
      <c r="N68" s="17">
        <f t="shared" si="7"/>
        <v>120169.99</v>
      </c>
      <c r="O68" s="17">
        <f t="shared" si="7"/>
        <v>72039.34999999999</v>
      </c>
      <c r="P68" s="17">
        <f t="shared" si="7"/>
        <v>306.7</v>
      </c>
      <c r="Q68" s="17">
        <f t="shared" si="7"/>
        <v>14431.820000000002</v>
      </c>
      <c r="R68" s="17">
        <f t="shared" si="7"/>
        <v>78878.2</v>
      </c>
      <c r="S68" s="17">
        <f t="shared" si="7"/>
        <v>36483.31</v>
      </c>
      <c r="T68" s="17">
        <f t="shared" si="7"/>
        <v>27963.07</v>
      </c>
      <c r="U68" s="17">
        <f t="shared" si="7"/>
        <v>3894.6000000000004</v>
      </c>
      <c r="V68" s="17">
        <f t="shared" si="7"/>
        <v>0</v>
      </c>
      <c r="W68" s="17">
        <f t="shared" si="7"/>
        <v>504974.8</v>
      </c>
      <c r="X68" s="17">
        <f t="shared" si="7"/>
        <v>0</v>
      </c>
      <c r="Y68" s="17">
        <f t="shared" si="7"/>
        <v>315.02</v>
      </c>
      <c r="Z68" s="17">
        <f t="shared" si="7"/>
        <v>57</v>
      </c>
      <c r="AA68" s="17">
        <f t="shared" si="7"/>
        <v>57</v>
      </c>
      <c r="AB68" s="17">
        <f t="shared" si="7"/>
        <v>57</v>
      </c>
      <c r="AC68" s="17">
        <f t="shared" si="7"/>
        <v>57</v>
      </c>
      <c r="AD68" s="17">
        <f t="shared" si="7"/>
        <v>35</v>
      </c>
      <c r="AE68" s="17">
        <f t="shared" si="7"/>
        <v>48</v>
      </c>
      <c r="AF68" s="17">
        <f t="shared" si="7"/>
        <v>40525</v>
      </c>
      <c r="AG68" s="17">
        <f t="shared" si="7"/>
        <v>19</v>
      </c>
      <c r="AH68" s="17">
        <f t="shared" si="7"/>
        <v>0</v>
      </c>
      <c r="AI68" s="17">
        <f t="shared" si="7"/>
        <v>17</v>
      </c>
      <c r="AJ68" s="17">
        <f t="shared" si="7"/>
        <v>0</v>
      </c>
      <c r="AK68" s="17">
        <f t="shared" si="7"/>
        <v>0</v>
      </c>
      <c r="AL68" s="27"/>
      <c r="AM68" s="27"/>
    </row>
    <row r="69" spans="1:37" ht="15">
      <c r="A69" s="18"/>
      <c r="B69" s="1"/>
      <c r="C69" s="1"/>
      <c r="D69" s="1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4"/>
      <c r="AF69" s="28"/>
      <c r="AG69" s="28"/>
      <c r="AH69" s="28"/>
      <c r="AI69" s="28"/>
      <c r="AJ69" s="18"/>
      <c r="AK69" s="7"/>
    </row>
    <row r="70" spans="13:14" ht="15">
      <c r="M70" s="41"/>
      <c r="N70" s="41"/>
    </row>
    <row r="71" ht="15">
      <c r="A71" t="s">
        <v>150</v>
      </c>
    </row>
    <row r="75" ht="15">
      <c r="O75" s="41"/>
    </row>
    <row r="76" ht="15">
      <c r="O76" s="41"/>
    </row>
  </sheetData>
  <mergeCells count="37">
    <mergeCell ref="AM3:AM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I3:I4"/>
    <mergeCell ref="J3:L3"/>
    <mergeCell ref="M3:M4"/>
    <mergeCell ref="N3:N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ЖСК</dc:creator>
  <cp:keywords/>
  <dc:description/>
  <cp:lastModifiedBy>tatiana</cp:lastModifiedBy>
  <cp:lastPrinted>2021-03-10T07:00:35Z</cp:lastPrinted>
  <dcterms:created xsi:type="dcterms:W3CDTF">2013-09-23T05:56:45Z</dcterms:created>
  <dcterms:modified xsi:type="dcterms:W3CDTF">2021-07-27T08:09:38Z</dcterms:modified>
  <cp:category/>
  <cp:version/>
  <cp:contentType/>
  <cp:contentStatus/>
</cp:coreProperties>
</file>